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filterPrivacy="1" defaultThemeVersion="124226"/>
  <xr:revisionPtr revIDLastSave="0" documentId="8_{3D2D3938-A04F-BC44-AFFA-123E1224A8A4}" xr6:coauthVersionLast="47" xr6:coauthVersionMax="47" xr10:uidLastSave="{00000000-0000-0000-0000-000000000000}"/>
  <workbookProtection workbookAlgorithmName="SHA-512" workbookHashValue="8HbFJxSC8e4IdOFJWk1DzS5HdAQTjUohiyFw9uMXl0LQhyhFjYNVXqhYBVa2kPdK3MsgNh5eqoq6aaJSwQiiwg==" workbookSaltValue="MoRXO3t8/dsCwDWd8jxDWw==" workbookSpinCount="100000" lockStructure="1"/>
  <bookViews>
    <workbookView xWindow="0" yWindow="0" windowWidth="51200" windowHeight="28800" xr2:uid="{00000000-000D-0000-FFFF-FFFF00000000}"/>
  </bookViews>
  <sheets>
    <sheet name="Deckblatt" sheetId="10" r:id="rId1"/>
    <sheet name="Ausgangslage" sheetId="2" r:id="rId2"/>
    <sheet name="Übersicht Schlafgebote" sheetId="4" r:id="rId3"/>
    <sheet name="3-Monate-Fazit" sheetId="9" r:id="rId4"/>
    <sheet name="Schlaftagebuch" sheetId="3" r:id="rId5"/>
    <sheet name="Produkte aus der Schlafbibel" sheetId="11" r:id="rId6"/>
    <sheet name="Auswahlmöglichkeiten" sheetId="5" state="hidden" r:id="rId7"/>
  </sheets>
  <definedNames>
    <definedName name="_xlnm._FilterDatabase" localSheetId="4" hidden="1">Schlaftagebuch!$B$9:$Q$431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9" l="1"/>
  <c r="D15" i="9"/>
  <c r="D14" i="9"/>
  <c r="D13" i="9"/>
  <c r="D12" i="9"/>
  <c r="D11" i="9"/>
  <c r="D10" i="9"/>
  <c r="D9" i="9"/>
  <c r="D8" i="9"/>
  <c r="D7" i="9"/>
  <c r="D6" i="9"/>
  <c r="D17" i="9" s="1"/>
  <c r="B20" i="9" s="1"/>
  <c r="D17" i="2"/>
  <c r="B20" i="2" s="1"/>
  <c r="D16" i="2"/>
  <c r="D15" i="2"/>
  <c r="D14" i="2"/>
  <c r="D13" i="2"/>
  <c r="D12" i="2"/>
  <c r="D11" i="2"/>
  <c r="D10" i="2"/>
  <c r="D9" i="2"/>
  <c r="D8" i="2"/>
  <c r="D7" i="2"/>
  <c r="D6" i="2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</calcChain>
</file>

<file path=xl/sharedStrings.xml><?xml version="1.0" encoding="utf-8"?>
<sst xmlns="http://schemas.openxmlformats.org/spreadsheetml/2006/main" count="293" uniqueCount="156">
  <si>
    <t>Fragen</t>
  </si>
  <si>
    <t>Legende</t>
  </si>
  <si>
    <t>Datum</t>
  </si>
  <si>
    <t>Gebot #1</t>
  </si>
  <si>
    <t>Gebot #3</t>
  </si>
  <si>
    <t>Gebot #4</t>
  </si>
  <si>
    <t>Gebot #2</t>
  </si>
  <si>
    <t>Schlafgebot #1</t>
  </si>
  <si>
    <t>Schlafgebot #2</t>
  </si>
  <si>
    <t>Schlafgebot #3</t>
  </si>
  <si>
    <t>Schlafgebot #4</t>
  </si>
  <si>
    <t>Vor 22 Uhr oder nach 22 Uhr schlafen gegangen?</t>
  </si>
  <si>
    <t>Am Wochenende zur selben Zeit aufgestanden wie in der Woche?</t>
  </si>
  <si>
    <t>Die 10-3-2-1-0 Regel beachtet?</t>
  </si>
  <si>
    <t>Optimale Schlaftemperatur? Gelüftet?</t>
  </si>
  <si>
    <t>War ihr Schlaftempel komplett dunkel und leise?</t>
  </si>
  <si>
    <t>Wieviel Licht haben Sie morgens konsumiert? Genug?</t>
  </si>
  <si>
    <t>Sauberes Schlafzimmer?</t>
  </si>
  <si>
    <t>Haben Sie die letzte und erste Stunde ihres Tages wirklich geehrt?</t>
  </si>
  <si>
    <t>Ja</t>
  </si>
  <si>
    <t>Nein</t>
  </si>
  <si>
    <t>teils teils</t>
  </si>
  <si>
    <t>Auswahl Schlafgebote</t>
  </si>
  <si>
    <t>Aufstehzeit</t>
  </si>
  <si>
    <t>vor 06:00 Uhr</t>
  </si>
  <si>
    <t>zwischen 06:00 und 08:00</t>
  </si>
  <si>
    <t>08:00 Uhr - 09:00 Uhr</t>
  </si>
  <si>
    <t>nach 09:00 Uhr</t>
  </si>
  <si>
    <t>Geraucht</t>
  </si>
  <si>
    <t>Koffein</t>
  </si>
  <si>
    <t>Sport</t>
  </si>
  <si>
    <t>Stresslevel</t>
  </si>
  <si>
    <t>Essen 1</t>
  </si>
  <si>
    <t>Essen 2</t>
  </si>
  <si>
    <t>Essen 3</t>
  </si>
  <si>
    <t>zu Bett gegangen</t>
  </si>
  <si>
    <t>Gearbeitet</t>
  </si>
  <si>
    <t>Note</t>
  </si>
  <si>
    <t>Ja/Nein</t>
  </si>
  <si>
    <t>Stress</t>
  </si>
  <si>
    <t>entspannt</t>
  </si>
  <si>
    <t>stressig</t>
  </si>
  <si>
    <t>sehr stressig</t>
  </si>
  <si>
    <t>Schlafenszeit</t>
  </si>
  <si>
    <t>vor 22:00 Uhr</t>
  </si>
  <si>
    <t>22:00 Uhr - 24:00 Uhr</t>
  </si>
  <si>
    <t>nach 24:00 Uhr</t>
  </si>
  <si>
    <t>Schlafqualität</t>
  </si>
  <si>
    <t>gut geschlafen, ausgeruht und frisch</t>
  </si>
  <si>
    <t>Ein- oder Durchschlafprobleme, trotzdem in Ordnung</t>
  </si>
  <si>
    <t>Ein- oder Durchschlafprobleme, ein wenig gerädert</t>
  </si>
  <si>
    <t>kaum geschlafen und sehr müde</t>
  </si>
  <si>
    <t>gefühlt überhaupt nicht geschlafen und sehr schwach</t>
  </si>
  <si>
    <t>Antwort</t>
  </si>
  <si>
    <t>Empfehlung/Wunsch</t>
  </si>
  <si>
    <t>Rauchen Sie?</t>
  </si>
  <si>
    <t>Weiviel Sport machen Sie?</t>
  </si>
  <si>
    <t>Wie fühlen Sie sich nach ihrem Schlaf?</t>
  </si>
  <si>
    <t>Haben Sie Probleme sich zu konzentrieren während Meetings oder beim Autofahren?</t>
  </si>
  <si>
    <t>Brauchen Sie mehr als 30 Minuten um wieder in den Schlaf zu finden?</t>
  </si>
  <si>
    <t>Sie haben das Gefühl, dass sie mindeten 3 mal pro Woche ziemlich lange zum Einschlafen brauchen.</t>
  </si>
  <si>
    <t>weniger als 1 Stunde pro Woche</t>
  </si>
  <si>
    <t>mehr als 3 Stunden</t>
  </si>
  <si>
    <t>Fühlen</t>
  </si>
  <si>
    <t>eigentlich immer richtig ausgeruht</t>
  </si>
  <si>
    <t>meistens ausgeruht</t>
  </si>
  <si>
    <t>sehr oft müde und gerädert</t>
  </si>
  <si>
    <t>fast immer zermatscht und platt</t>
  </si>
  <si>
    <t>öfters müde, aber ok</t>
  </si>
  <si>
    <t>Ihr Fazit: Hat ihnen das Schlaftagebuch etwas gebracht?</t>
  </si>
  <si>
    <t>Fazit</t>
  </si>
  <si>
    <t>Ja absolut!</t>
  </si>
  <si>
    <t>Ein wenig, aber ja</t>
  </si>
  <si>
    <t>überhaupt nicht</t>
  </si>
  <si>
    <t>www.buddhaweisheit.de</t>
  </si>
  <si>
    <t xml:space="preserve">Bekommen Sie genug natürliches Sonnenlicht ab? </t>
  </si>
  <si>
    <t xml:space="preserve">Konsumieren Sie viel Koffein? </t>
  </si>
  <si>
    <t>zwischen 1 - 3 Stunden pro Woche</t>
  </si>
  <si>
    <t>Sind Sie regelmäßig für längere Zeit in der Natur?</t>
  </si>
  <si>
    <t>Ausgangslage</t>
  </si>
  <si>
    <t>Score</t>
  </si>
  <si>
    <t>Text hier:</t>
  </si>
  <si>
    <t>Von</t>
  </si>
  <si>
    <t>Bis</t>
  </si>
  <si>
    <t>Du kannst dich freuen, es besteht super viel Verbesserungspotential für deinen Schlafe, zusammen kriegen wir das hin!</t>
  </si>
  <si>
    <t>Gut! Du kannst dich freuen, es besteht durchaus Verbesserungspotential für deinen Schlaf, zusammen optimieren wir deinen Schlaf weiter!</t>
  </si>
  <si>
    <t>Super! Du kannst dich freuen, es besteht sehr wenig Verbesserungspotential für deinen Schlaf, zusammen festigen wir deine guten Routinen!</t>
  </si>
  <si>
    <t>Wachen Sie mehr als 3 mal pro Woche in der Schlafphase auf?</t>
  </si>
  <si>
    <t>Hier ist Platz für Deine Notizen...</t>
  </si>
  <si>
    <t>Hier ist Platz für Deine Notizen…</t>
  </si>
  <si>
    <t>Schlafrhythmus etabliert und beachtet?</t>
  </si>
  <si>
    <t>3-Monate-Fazit</t>
  </si>
  <si>
    <t>Analyse Ausgangslage</t>
  </si>
  <si>
    <t>Neue Ausgangslage</t>
  </si>
  <si>
    <t>Schlafgebote</t>
  </si>
  <si>
    <t xml:space="preserve">Herzlichen Willkommen in Ihrem persönlichen Exemplar </t>
  </si>
  <si>
    <t>Melde dich noch heute für unseren Newsletter an auf</t>
  </si>
  <si>
    <r>
      <t xml:space="preserve">des </t>
    </r>
    <r>
      <rPr>
        <b/>
        <sz val="20"/>
        <color rgb="FF1B103B"/>
        <rFont val="Arial Unicode MS"/>
        <family val="2"/>
      </rPr>
      <t xml:space="preserve">Schlafbibel-Schlaftagebuch's! </t>
    </r>
  </si>
  <si>
    <t>Schlaftagebuch</t>
  </si>
  <si>
    <t>Kommentar</t>
  </si>
  <si>
    <t>Startdatum bitte eintragen</t>
  </si>
  <si>
    <t>Fühlen Sie sich müde, obwohl Sie denken Sie hätten Lange geschlafen?</t>
  </si>
  <si>
    <t>Kostenloses Meditationsalbum</t>
  </si>
  <si>
    <t>https://bit.ly/3czYuiI</t>
  </si>
  <si>
    <t>https://amzn.to/30Pmzxz</t>
  </si>
  <si>
    <t>Leselampe</t>
  </si>
  <si>
    <t>https://amzn.to/3jTTrwB</t>
  </si>
  <si>
    <t>UV BRILLE</t>
  </si>
  <si>
    <t>https://amzn.to/34CVj6F</t>
  </si>
  <si>
    <t>https://bit.ly/3c7C3B6</t>
  </si>
  <si>
    <t>https://amzn.to/2YuR1Mn</t>
  </si>
  <si>
    <t>https://amzn.to/3jzEobi</t>
  </si>
  <si>
    <t>Badebürste</t>
  </si>
  <si>
    <t>https://amzn.to/2ToHfZp</t>
  </si>
  <si>
    <t>Rollos</t>
  </si>
  <si>
    <t>https://amzn.to/33QoBzm</t>
  </si>
  <si>
    <t>https://amzn.to/3dn9tNl</t>
  </si>
  <si>
    <t>https://amzn.to/2GZTTuV</t>
  </si>
  <si>
    <t>Schlafmaske</t>
  </si>
  <si>
    <t>https://amzn.to/2IqPxxB</t>
  </si>
  <si>
    <t>https://amzn.to/2SNTOge</t>
  </si>
  <si>
    <t>https://amzn.to/2SyPUId</t>
  </si>
  <si>
    <t>Schlafphasenwecker</t>
  </si>
  <si>
    <t>https://amzn.to/3nn4bpr</t>
  </si>
  <si>
    <t>Lupinen Kaffee</t>
  </si>
  <si>
    <t>https://amzn.to/34DTN43</t>
  </si>
  <si>
    <t>Caro Kaffee</t>
  </si>
  <si>
    <t>https://amzn.to/2SGSDiF</t>
  </si>
  <si>
    <t>https://amzn.to/3deVvN6</t>
  </si>
  <si>
    <t>https://amzn.to/3jSTeK8</t>
  </si>
  <si>
    <t>https://bit.ly/3lMdygU</t>
  </si>
  <si>
    <t>https://amzn.to/2ItIF2k</t>
  </si>
  <si>
    <t>https://amzn.to/3nX4cRm</t>
  </si>
  <si>
    <t>Magnesium Öl</t>
  </si>
  <si>
    <t>https://amzn.to/318614b</t>
  </si>
  <si>
    <t>Luchtbefeuchter+</t>
  </si>
  <si>
    <t>https://amzn.to/2SNCg3R</t>
  </si>
  <si>
    <t>Produktempfehlung</t>
  </si>
  <si>
    <t>Link</t>
  </si>
  <si>
    <t>Lichtwecker</t>
  </si>
  <si>
    <t>Binaurale Beats</t>
  </si>
  <si>
    <t>Tulsi Tee Bio</t>
  </si>
  <si>
    <t>Buch - Heilfasten "WIENEUGEBBOREN…"</t>
  </si>
  <si>
    <t>Rotes licht</t>
  </si>
  <si>
    <t>Air ionizer</t>
  </si>
  <si>
    <t>Buch oxygen ad</t>
  </si>
  <si>
    <t>Buch - Miracle morning</t>
  </si>
  <si>
    <t>Winterlampe - 10000 LUX</t>
  </si>
  <si>
    <t>dagsmejan - Schlafanzüge</t>
  </si>
  <si>
    <t>Erdungsbettlaken</t>
  </si>
  <si>
    <t>Epsom Magnesium</t>
  </si>
  <si>
    <t>TOP 3 Highlights</t>
  </si>
  <si>
    <r>
      <rPr>
        <b/>
        <sz val="11"/>
        <color theme="1"/>
        <rFont val="Calibri"/>
        <family val="2"/>
        <scheme val="minor"/>
      </rPr>
      <t>Binaurale Beats.</t>
    </r>
    <r>
      <rPr>
        <sz val="11"/>
        <color theme="1"/>
        <rFont val="Calibri"/>
        <family val="2"/>
        <scheme val="minor"/>
      </rPr>
      <t xml:space="preserve"> WissenschaftlicheStudien belegen die Wirkung auf unser Gehirn. Testen Sie jetzt 7 Tage kostenlos Binaurale Beats</t>
    </r>
  </si>
  <si>
    <r>
      <rPr>
        <b/>
        <sz val="11"/>
        <color theme="1"/>
        <rFont val="Calibri"/>
        <family val="2"/>
        <scheme val="minor"/>
      </rPr>
      <t>Winterlampe 10.000 Lux.</t>
    </r>
    <r>
      <rPr>
        <sz val="11"/>
        <color theme="1"/>
        <rFont val="Calibri"/>
        <family val="2"/>
        <scheme val="minor"/>
      </rPr>
      <t xml:space="preserve"> Ohne meine Winterlampe würde ich den deutschen kalten und dunklen Winter nicht mehr überleben. Verbesseren Sie Ihre Schlafqualität durch genügend Licht am Morgen!</t>
    </r>
  </si>
  <si>
    <r>
      <rPr>
        <b/>
        <sz val="11"/>
        <color theme="1"/>
        <rFont val="Calibri"/>
        <family val="2"/>
        <scheme val="minor"/>
      </rPr>
      <t>Der Schlafphasenwecker.</t>
    </r>
    <r>
      <rPr>
        <sz val="11"/>
        <color theme="1"/>
        <rFont val="Calibri"/>
        <family val="2"/>
        <scheme val="minor"/>
      </rPr>
      <t xml:space="preserve"> Erstellen Sie Ihre eigene Schlafanalyse in Schlaflaborqualität (quasi) und das in Ihren eigenen  vier Wänden.</t>
    </r>
  </si>
  <si>
    <r>
      <t>Vergessen Sie nicht sich auf 
das eBook  
"</t>
    </r>
    <r>
      <rPr>
        <i/>
        <sz val="11"/>
        <color rgb="FF000000"/>
        <rFont val="Arial Unicode MS"/>
        <family val="2"/>
      </rPr>
      <t>Rock dein Leben mit SuperGewohnheiten</t>
    </r>
    <r>
      <rPr>
        <sz val="11"/>
        <color rgb="FF000000"/>
        <rFont val="Arial Unicode MS"/>
        <family val="2"/>
      </rPr>
      <t>" 
anzuschauen.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</si>
</sst>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Unicode MS"/>
      <family val="2"/>
    </font>
    <font>
      <b/>
      <u/>
      <sz val="11"/>
      <color theme="10"/>
      <name val="Arial Unicode MS"/>
      <family val="2"/>
    </font>
    <font>
      <sz val="9"/>
      <color rgb="FF000000"/>
      <name val="Segoe UI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B103B"/>
      <name val="Calibri"/>
      <family val="2"/>
      <scheme val="minor"/>
    </font>
    <font>
      <b/>
      <sz val="11"/>
      <color rgb="FF1B103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1B103B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Arial Unicode MS"/>
      <family val="2"/>
    </font>
    <font>
      <sz val="20"/>
      <color rgb="FF1B103B"/>
      <name val="Calibri"/>
      <family val="2"/>
      <scheme val="minor"/>
    </font>
    <font>
      <sz val="20"/>
      <color rgb="FF1B103B"/>
      <name val="Arial Unicode MS"/>
      <family val="2"/>
    </font>
    <font>
      <b/>
      <sz val="20"/>
      <color rgb="FF1B103B"/>
      <name val="Arial Unicode MS"/>
      <family val="2"/>
    </font>
    <font>
      <i/>
      <sz val="11"/>
      <color rgb="FF000000"/>
      <name val="Arial Unicode MS"/>
      <family val="2"/>
    </font>
    <font>
      <sz val="8"/>
      <name val="Calibri"/>
      <family val="2"/>
      <scheme val="minor"/>
    </font>
    <font>
      <b/>
      <sz val="25"/>
      <color theme="0"/>
      <name val="Calibri (Textkörper)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47586"/>
        <bgColor indexed="64"/>
      </patternFill>
    </fill>
    <fill>
      <patternFill patternType="solid">
        <fgColor rgb="FF1B103B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1B103B"/>
      </bottom>
      <diagonal/>
    </border>
    <border>
      <left/>
      <right/>
      <top style="thin">
        <color rgb="FF1B103B"/>
      </top>
      <bottom style="thin">
        <color rgb="FF1B103B"/>
      </bottom>
      <diagonal/>
    </border>
    <border>
      <left/>
      <right/>
      <top style="thin">
        <color rgb="FF1B103B"/>
      </top>
      <bottom/>
      <diagonal/>
    </border>
    <border>
      <left/>
      <right style="thin">
        <color rgb="FFED3A54"/>
      </right>
      <top/>
      <bottom/>
      <diagonal/>
    </border>
    <border>
      <left style="thin">
        <color rgb="FFED3A54"/>
      </left>
      <right style="thin">
        <color rgb="FFED3A54"/>
      </right>
      <top/>
      <bottom/>
      <diagonal/>
    </border>
    <border>
      <left style="thin">
        <color rgb="FFED3A5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0" fillId="4" borderId="0" xfId="0" applyFill="1"/>
    <xf numFmtId="0" fontId="1" fillId="4" borderId="0" xfId="0" applyFont="1" applyFill="1"/>
    <xf numFmtId="0" fontId="2" fillId="3" borderId="0" xfId="0" applyFont="1" applyFill="1"/>
    <xf numFmtId="20" fontId="1" fillId="4" borderId="0" xfId="0" applyNumberFormat="1" applyFont="1" applyFill="1"/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1" fillId="8" borderId="0" xfId="0" applyFont="1" applyFill="1"/>
    <xf numFmtId="0" fontId="0" fillId="7" borderId="0" xfId="0" applyFill="1"/>
    <xf numFmtId="0" fontId="0" fillId="9" borderId="0" xfId="0" applyFill="1"/>
    <xf numFmtId="0" fontId="0" fillId="8" borderId="0" xfId="0" applyFill="1"/>
    <xf numFmtId="0" fontId="1" fillId="7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0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1"/>
    <xf numFmtId="0" fontId="0" fillId="0" borderId="0" xfId="0" applyAlignment="1">
      <alignment vertical="center" wrapText="1"/>
    </xf>
    <xf numFmtId="0" fontId="11" fillId="0" borderId="15" xfId="0" applyFont="1" applyFill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9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vertic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0" fillId="0" borderId="10" xfId="0" applyBorder="1"/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1" fillId="11" borderId="0" xfId="0" applyFont="1" applyFill="1"/>
    <xf numFmtId="0" fontId="1" fillId="0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wrapText="1"/>
    </xf>
    <xf numFmtId="0" fontId="14" fillId="12" borderId="0" xfId="0" applyFont="1" applyFill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1" fillId="14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15" borderId="0" xfId="1" applyFill="1" applyAlignment="1">
      <alignment horizontal="center" vertical="center" wrapText="1"/>
    </xf>
    <xf numFmtId="0" fontId="23" fillId="15" borderId="0" xfId="0" applyFont="1" applyFill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70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E7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7E79"/>
      <color rgb="FFF47586"/>
      <color rgb="FF1B103B"/>
      <color rgb="FFED3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https://buddhaweisheit.de/supergewohnheiten" TargetMode="External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520701</xdr:colOff>
      <xdr:row>8</xdr:row>
      <xdr:rowOff>178321</xdr:rowOff>
    </xdr:from>
    <xdr:to>
      <xdr:col>10</xdr:col>
      <xdr:colOff>491902</xdr:colOff>
      <xdr:row>25</xdr:row>
      <xdr:rowOff>7040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4A55A3-696F-3346-9E77-BEF3294E96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91761" y="1930921"/>
          <a:ext cx="1845721" cy="294529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560439</xdr:colOff>
      <xdr:row>7</xdr:row>
      <xdr:rowOff>176138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0B03D9-D950-A344-B5F9-174D06B95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2121" cy="186155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475710</xdr:colOff>
      <xdr:row>27</xdr:row>
      <xdr:rowOff>193792</xdr:rowOff>
    </xdr:from>
    <xdr:to>
      <xdr:col>13</xdr:col>
      <xdr:colOff>105832</xdr:colOff>
      <xdr:row>39</xdr:row>
      <xdr:rowOff>71687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23FA04-B7CB-624F-80C9-CB354F1F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>
                      <a14:foregroundMark x1="34500" y1="50250" x2="34500" y2="50250"/>
                      <a14:foregroundMark x1="36000" y1="50500" x2="36000" y2="50500"/>
                      <a14:foregroundMark x1="47000" y1="38563" x2="47000" y2="38563"/>
                      <a14:foregroundMark x1="54250" y1="36813" x2="54250" y2="36813"/>
                      <a14:foregroundMark x1="57250" y1="36813" x2="57250" y2="36813"/>
                      <a14:foregroundMark x1="61250" y1="36563" x2="61250" y2="36563"/>
                      <a14:foregroundMark x1="53583" y1="37438" x2="53583" y2="37438"/>
                      <a14:foregroundMark x1="47083" y1="38063" x2="47083" y2="38063"/>
                      <a14:foregroundMark x1="48250" y1="38063" x2="48250" y2="35500"/>
                      <a14:foregroundMark x1="59833" y1="35625" x2="64833" y2="3837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6067" y="6059982"/>
          <a:ext cx="1716551" cy="2281823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30</xdr:row>
      <xdr:rowOff>166671</xdr:rowOff>
    </xdr:from>
    <xdr:to>
      <xdr:col>10</xdr:col>
      <xdr:colOff>208051</xdr:colOff>
      <xdr:row>33</xdr:row>
      <xdr:rowOff>6565</xdr:rowOff>
    </xdr:to>
    <xdr:sp macro="" textlink="">
      <xdr:nvSpPr>
        <xdr:cNvPr id="8" name="Textfeld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9656-0886-9147-B3E6-900E3EEADB55}"/>
            </a:ext>
          </a:extLst>
        </xdr:cNvPr>
        <xdr:cNvSpPr txBox="1"/>
      </xdr:nvSpPr>
      <xdr:spPr>
        <a:xfrm>
          <a:off x="4709160" y="5980731"/>
          <a:ext cx="2044471" cy="457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2000" u="sng" cap="small" baseline="0">
              <a:solidFill>
                <a:srgbClr val="ED3A54"/>
              </a:solidFill>
              <a:uFill>
                <a:solidFill>
                  <a:srgbClr val="ED3A54"/>
                </a:solidFill>
              </a:uFill>
              <a:latin typeface="+mj-lt"/>
            </a:rPr>
            <a:t>buddhaweisheit</a:t>
          </a:r>
        </a:p>
      </xdr:txBody>
    </xdr:sp>
    <xdr:clientData fLocksWithSheet="0"/>
  </xdr:twoCellAnchor>
  <xdr:twoCellAnchor editAs="oneCell">
    <xdr:from>
      <xdr:col>9</xdr:col>
      <xdr:colOff>642420</xdr:colOff>
      <xdr:row>30</xdr:row>
      <xdr:rowOff>153826</xdr:rowOff>
    </xdr:from>
    <xdr:to>
      <xdr:col>11</xdr:col>
      <xdr:colOff>96544</xdr:colOff>
      <xdr:row>34</xdr:row>
      <xdr:rowOff>95322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B252F77-8D80-BE42-B42C-1CB81589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000" l="10000" r="90000">
                      <a14:foregroundMark x1="46296" y1="26842" x2="46296" y2="26842"/>
                      <a14:foregroundMark x1="39352" y1="18158" x2="39352" y2="18158"/>
                      <a14:foregroundMark x1="28935" y1="17632" x2="28935" y2="17632"/>
                      <a14:foregroundMark x1="21991" y1="25526" x2="21991" y2="25526"/>
                      <a14:foregroundMark x1="20833" y1="37368" x2="20833" y2="37368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992420" y="6332590"/>
          <a:ext cx="852550" cy="740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197556</xdr:colOff>
      <xdr:row>9</xdr:row>
      <xdr:rowOff>147646</xdr:rowOff>
    </xdr:from>
    <xdr:to>
      <xdr:col>0</xdr:col>
      <xdr:colOff>762000</xdr:colOff>
      <xdr:row>10</xdr:row>
      <xdr:rowOff>8364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D75D84F-1C2D-D04B-BA49-084202F8E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391" b="90000" l="1329" r="95515">
                      <a14:foregroundMark x1="4319" y1="26087" x2="4319" y2="26087"/>
                      <a14:foregroundMark x1="1661" y1="83478" x2="1661" y2="83478"/>
                      <a14:foregroundMark x1="89701" y1="49565" x2="89701" y2="49565"/>
                      <a14:foregroundMark x1="93023" y1="51304" x2="93023" y2="51304"/>
                      <a14:foregroundMark x1="95681" y1="49565" x2="95681" y2="49565"/>
                      <a14:foregroundMark x1="77575" y1="9130" x2="76080" y2="7391"/>
                      <a14:backgroundMark x1="3322" y1="25217" x2="3322" y2="25217"/>
                      <a14:backgroundMark x1="498" y1="88261" x2="1163" y2="85652"/>
                      <a14:backgroundMark x1="74086" y1="8696" x2="74252" y2="11739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7556" y="2010313"/>
          <a:ext cx="564444" cy="213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350520</xdr:colOff>
      <xdr:row>2</xdr:row>
      <xdr:rowOff>60960</xdr:rowOff>
    </xdr:from>
    <xdr:to>
      <xdr:col>4</xdr:col>
      <xdr:colOff>655320</xdr:colOff>
      <xdr:row>3</xdr:row>
      <xdr:rowOff>175260</xdr:rowOff>
    </xdr:to>
    <xdr:sp macro="" textlink="">
      <xdr:nvSpPr>
        <xdr:cNvPr id="2" name="Stern: 5 Zacken 1">
          <a:extLst>
            <a:ext uri="{FF2B5EF4-FFF2-40B4-BE49-F238E27FC236}">
              <a16:creationId xmlns:a16="http://schemas.microsoft.com/office/drawing/2014/main" id="{4ACC2815-BD50-420F-8B30-D1B0686FA072}"/>
            </a:ext>
          </a:extLst>
        </xdr:cNvPr>
        <xdr:cNvSpPr/>
      </xdr:nvSpPr>
      <xdr:spPr>
        <a:xfrm>
          <a:off x="5318760" y="426720"/>
          <a:ext cx="304800" cy="297180"/>
        </a:xfrm>
        <a:prstGeom prst="star5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388620</xdr:colOff>
      <xdr:row>6</xdr:row>
      <xdr:rowOff>22860</xdr:rowOff>
    </xdr:from>
    <xdr:to>
      <xdr:col>4</xdr:col>
      <xdr:colOff>693420</xdr:colOff>
      <xdr:row>7</xdr:row>
      <xdr:rowOff>137160</xdr:rowOff>
    </xdr:to>
    <xdr:sp macro="" textlink="">
      <xdr:nvSpPr>
        <xdr:cNvPr id="3" name="Stern: 5 Zacken 2">
          <a:extLst>
            <a:ext uri="{FF2B5EF4-FFF2-40B4-BE49-F238E27FC236}">
              <a16:creationId xmlns:a16="http://schemas.microsoft.com/office/drawing/2014/main" id="{874BA9C7-31A7-4BB2-A062-223985C8A6A9}"/>
            </a:ext>
          </a:extLst>
        </xdr:cNvPr>
        <xdr:cNvSpPr/>
      </xdr:nvSpPr>
      <xdr:spPr>
        <a:xfrm>
          <a:off x="5356860" y="1120140"/>
          <a:ext cx="304800" cy="297180"/>
        </a:xfrm>
        <a:prstGeom prst="star5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396240</xdr:colOff>
      <xdr:row>10</xdr:row>
      <xdr:rowOff>68580</xdr:rowOff>
    </xdr:from>
    <xdr:to>
      <xdr:col>4</xdr:col>
      <xdr:colOff>701040</xdr:colOff>
      <xdr:row>12</xdr:row>
      <xdr:rowOff>0</xdr:rowOff>
    </xdr:to>
    <xdr:sp macro="" textlink="">
      <xdr:nvSpPr>
        <xdr:cNvPr id="4" name="Stern: 5 Zacken 3">
          <a:extLst>
            <a:ext uri="{FF2B5EF4-FFF2-40B4-BE49-F238E27FC236}">
              <a16:creationId xmlns:a16="http://schemas.microsoft.com/office/drawing/2014/main" id="{FE624C1C-4C4C-4289-8226-153FFBE4B122}"/>
            </a:ext>
          </a:extLst>
        </xdr:cNvPr>
        <xdr:cNvSpPr/>
      </xdr:nvSpPr>
      <xdr:spPr>
        <a:xfrm>
          <a:off x="5364480" y="1897380"/>
          <a:ext cx="304800" cy="297180"/>
        </a:xfrm>
        <a:prstGeom prst="star5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uddhaweisheit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3QoBzm" TargetMode="External"/><Relationship Id="rId13" Type="http://schemas.openxmlformats.org/officeDocument/2006/relationships/hyperlink" Target="https://amzn.to/3nn4bpr" TargetMode="External"/><Relationship Id="rId18" Type="http://schemas.openxmlformats.org/officeDocument/2006/relationships/hyperlink" Target="https://bit.ly/3lMdygU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s://amzn.to/2SNCg3R" TargetMode="External"/><Relationship Id="rId21" Type="http://schemas.openxmlformats.org/officeDocument/2006/relationships/hyperlink" Target="https://amzn.to/318614b" TargetMode="External"/><Relationship Id="rId7" Type="http://schemas.openxmlformats.org/officeDocument/2006/relationships/hyperlink" Target="https://amzn.to/2ToHfZp" TargetMode="External"/><Relationship Id="rId12" Type="http://schemas.openxmlformats.org/officeDocument/2006/relationships/hyperlink" Target="https://amzn.to/2SyPUId" TargetMode="External"/><Relationship Id="rId17" Type="http://schemas.openxmlformats.org/officeDocument/2006/relationships/hyperlink" Target="https://amzn.to/3jSTeK8" TargetMode="External"/><Relationship Id="rId25" Type="http://schemas.openxmlformats.org/officeDocument/2006/relationships/hyperlink" Target="https://amzn.to/3nn4bpr" TargetMode="External"/><Relationship Id="rId2" Type="http://schemas.openxmlformats.org/officeDocument/2006/relationships/hyperlink" Target="https://amzn.to/2SNTOge" TargetMode="External"/><Relationship Id="rId16" Type="http://schemas.openxmlformats.org/officeDocument/2006/relationships/hyperlink" Target="https://amzn.to/3deVvN6" TargetMode="External"/><Relationship Id="rId20" Type="http://schemas.openxmlformats.org/officeDocument/2006/relationships/hyperlink" Target="https://amzn.to/3nX4cRm" TargetMode="External"/><Relationship Id="rId1" Type="http://schemas.openxmlformats.org/officeDocument/2006/relationships/hyperlink" Target="https://amzn.to/2YuR1Mn" TargetMode="External"/><Relationship Id="rId6" Type="http://schemas.openxmlformats.org/officeDocument/2006/relationships/hyperlink" Target="https://amzn.to/3jzEobi" TargetMode="External"/><Relationship Id="rId11" Type="http://schemas.openxmlformats.org/officeDocument/2006/relationships/hyperlink" Target="https://amzn.to/2IqPxxB" TargetMode="External"/><Relationship Id="rId24" Type="http://schemas.openxmlformats.org/officeDocument/2006/relationships/hyperlink" Target="https://amzn.to/3jSTeK8" TargetMode="External"/><Relationship Id="rId5" Type="http://schemas.openxmlformats.org/officeDocument/2006/relationships/hyperlink" Target="https://amzn.to/30Pmzxz" TargetMode="External"/><Relationship Id="rId15" Type="http://schemas.openxmlformats.org/officeDocument/2006/relationships/hyperlink" Target="https://amzn.to/2SGSDiF" TargetMode="External"/><Relationship Id="rId23" Type="http://schemas.openxmlformats.org/officeDocument/2006/relationships/hyperlink" Target="https://bit.ly/3czYuiI" TargetMode="External"/><Relationship Id="rId10" Type="http://schemas.openxmlformats.org/officeDocument/2006/relationships/hyperlink" Target="https://amzn.to/2GZTTuV" TargetMode="External"/><Relationship Id="rId19" Type="http://schemas.openxmlformats.org/officeDocument/2006/relationships/hyperlink" Target="https://amzn.to/2ItIF2k" TargetMode="External"/><Relationship Id="rId4" Type="http://schemas.openxmlformats.org/officeDocument/2006/relationships/hyperlink" Target="https://deref-gmx.net/mail/client/3rfuY40qFRs/dereferrer/?redirectUrl=https%3A%2F%2Fbit.ly%2F3c7C3B6" TargetMode="External"/><Relationship Id="rId9" Type="http://schemas.openxmlformats.org/officeDocument/2006/relationships/hyperlink" Target="https://amzn.to/3dn9tNl" TargetMode="External"/><Relationship Id="rId14" Type="http://schemas.openxmlformats.org/officeDocument/2006/relationships/hyperlink" Target="https://amzn.to/34DTN43" TargetMode="External"/><Relationship Id="rId22" Type="http://schemas.openxmlformats.org/officeDocument/2006/relationships/hyperlink" Target="https://bit.ly/3c7C3B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570F7-6F42-6A4F-80C1-59B13DF37871}">
  <dimension ref="B3:U38"/>
  <sheetViews>
    <sheetView showGridLines="0" tabSelected="1" zoomScaleNormal="100" workbookViewId="0">
      <selection activeCell="B15" sqref="B15:D15"/>
    </sheetView>
  </sheetViews>
  <sheetFormatPr baseColWidth="10" defaultColWidth="9.1640625" defaultRowHeight="15" x14ac:dyDescent="0.2"/>
  <cols>
    <col min="1" max="1" width="3.5" customWidth="1"/>
    <col min="6" max="6" width="19.1640625" customWidth="1"/>
  </cols>
  <sheetData>
    <row r="3" spans="2:21" ht="17" x14ac:dyDescent="0.25">
      <c r="U3" s="20"/>
    </row>
    <row r="4" spans="2:21" ht="28" x14ac:dyDescent="0.3">
      <c r="H4" s="47"/>
      <c r="I4" s="47"/>
      <c r="J4" s="48" t="s">
        <v>95</v>
      </c>
      <c r="K4" s="47"/>
      <c r="L4" s="47"/>
      <c r="U4" s="20"/>
    </row>
    <row r="5" spans="2:21" ht="28" x14ac:dyDescent="0.3">
      <c r="H5" s="47"/>
      <c r="I5" s="47"/>
      <c r="J5" s="48" t="s">
        <v>97</v>
      </c>
      <c r="K5" s="47"/>
      <c r="L5" s="47"/>
      <c r="U5" s="20"/>
    </row>
    <row r="11" spans="2:21" ht="15" customHeight="1" x14ac:dyDescent="0.2">
      <c r="B11" s="74" t="s">
        <v>96</v>
      </c>
      <c r="C11" s="74"/>
      <c r="D11" s="74"/>
      <c r="E11" s="50"/>
    </row>
    <row r="12" spans="2:21" x14ac:dyDescent="0.2">
      <c r="B12" s="74"/>
      <c r="C12" s="74"/>
      <c r="D12" s="74"/>
      <c r="E12" s="50"/>
    </row>
    <row r="13" spans="2:21" x14ac:dyDescent="0.2">
      <c r="B13" s="74"/>
      <c r="C13" s="74"/>
      <c r="D13" s="74"/>
      <c r="E13" s="50"/>
    </row>
    <row r="14" spans="2:21" x14ac:dyDescent="0.2">
      <c r="B14" s="74"/>
      <c r="C14" s="74"/>
      <c r="D14" s="74"/>
    </row>
    <row r="15" spans="2:21" ht="17" x14ac:dyDescent="0.2">
      <c r="B15" s="75" t="s">
        <v>74</v>
      </c>
      <c r="C15" s="75"/>
      <c r="D15" s="75"/>
    </row>
    <row r="27" spans="7:14" x14ac:dyDescent="0.2">
      <c r="N27" s="49"/>
    </row>
    <row r="30" spans="7:14" ht="17" customHeight="1" x14ac:dyDescent="0.2">
      <c r="G30" s="73" t="s">
        <v>155</v>
      </c>
      <c r="H30" s="73"/>
      <c r="I30" s="73"/>
      <c r="J30" s="73"/>
      <c r="K30" s="73"/>
      <c r="L30" s="73"/>
    </row>
    <row r="31" spans="7:14" ht="17" customHeight="1" x14ac:dyDescent="0.2">
      <c r="G31" s="73"/>
      <c r="H31" s="73"/>
      <c r="I31" s="73"/>
      <c r="J31" s="73"/>
      <c r="K31" s="73"/>
      <c r="L31" s="73"/>
    </row>
    <row r="32" spans="7:14" ht="17" customHeight="1" x14ac:dyDescent="0.2">
      <c r="G32" s="73"/>
      <c r="H32" s="73"/>
      <c r="I32" s="73"/>
      <c r="J32" s="73"/>
      <c r="K32" s="73"/>
      <c r="L32" s="73"/>
    </row>
    <row r="33" spans="7:12" ht="15" customHeight="1" x14ac:dyDescent="0.2">
      <c r="G33" s="73"/>
      <c r="H33" s="73"/>
      <c r="I33" s="73"/>
      <c r="J33" s="73"/>
      <c r="K33" s="73"/>
      <c r="L33" s="73"/>
    </row>
    <row r="34" spans="7:12" ht="15" customHeight="1" x14ac:dyDescent="0.2">
      <c r="G34" s="73"/>
      <c r="H34" s="73"/>
      <c r="I34" s="73"/>
      <c r="J34" s="73"/>
      <c r="K34" s="73"/>
      <c r="L34" s="73"/>
    </row>
    <row r="35" spans="7:12" ht="15" customHeight="1" x14ac:dyDescent="0.2">
      <c r="G35" s="73"/>
      <c r="H35" s="73"/>
      <c r="I35" s="73"/>
      <c r="J35" s="73"/>
      <c r="K35" s="73"/>
      <c r="L35" s="73"/>
    </row>
    <row r="36" spans="7:12" x14ac:dyDescent="0.2">
      <c r="G36" s="73"/>
      <c r="H36" s="73"/>
      <c r="I36" s="73"/>
      <c r="J36" s="73"/>
      <c r="K36" s="73"/>
      <c r="L36" s="73"/>
    </row>
    <row r="37" spans="7:12" x14ac:dyDescent="0.2">
      <c r="G37" s="73"/>
      <c r="H37" s="73"/>
      <c r="I37" s="73"/>
      <c r="J37" s="73"/>
      <c r="K37" s="73"/>
      <c r="L37" s="73"/>
    </row>
    <row r="38" spans="7:12" x14ac:dyDescent="0.2">
      <c r="G38" s="73"/>
      <c r="H38" s="73"/>
      <c r="I38" s="73"/>
      <c r="J38" s="73"/>
      <c r="K38" s="73"/>
      <c r="L38" s="73"/>
    </row>
  </sheetData>
  <sheetProtection algorithmName="SHA-512" hashValue="2+7u/kX1hgikcUZw+MtN1n4Ju5JEqQwUedlpozbflQtt439MCQGlVVlhxv5C7h4/UvxnqfHiCiXjcSMNACgVjQ==" saltValue="TyZ5e+g76wrQd5xqzfWLNQ==" spinCount="100000" sheet="1" objects="1" scenarios="1" selectLockedCells="1" selectUnlockedCells="1"/>
  <mergeCells count="3">
    <mergeCell ref="G30:L38"/>
    <mergeCell ref="B11:D14"/>
    <mergeCell ref="B15:D15"/>
  </mergeCells>
  <hyperlinks>
    <hyperlink ref="B15" r:id="rId1" xr:uid="{0A53F45B-8D25-CE4F-B0AF-9EF39E22777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4"/>
  <sheetViews>
    <sheetView showGridLines="0" workbookViewId="0">
      <selection activeCell="C9" sqref="C9"/>
    </sheetView>
  </sheetViews>
  <sheetFormatPr baseColWidth="10" defaultRowHeight="15" x14ac:dyDescent="0.2"/>
  <cols>
    <col min="2" max="2" width="63.6640625" bestFit="1" customWidth="1"/>
    <col min="3" max="3" width="35.5" style="21" customWidth="1"/>
    <col min="4" max="4" width="35.5" hidden="1" customWidth="1"/>
    <col min="5" max="5" width="51" style="24" customWidth="1"/>
    <col min="6" max="6" width="19" customWidth="1"/>
    <col min="7" max="7" width="26.5" bestFit="1" customWidth="1"/>
  </cols>
  <sheetData>
    <row r="2" spans="2:7" ht="13" customHeight="1" x14ac:dyDescent="0.2">
      <c r="B2" s="76" t="s">
        <v>92</v>
      </c>
      <c r="C2" s="76"/>
      <c r="D2" s="76"/>
      <c r="E2" s="76"/>
    </row>
    <row r="3" spans="2:7" x14ac:dyDescent="0.2">
      <c r="B3" s="76"/>
      <c r="C3" s="76"/>
      <c r="D3" s="76"/>
      <c r="E3" s="76"/>
    </row>
    <row r="4" spans="2:7" x14ac:dyDescent="0.2">
      <c r="C4"/>
      <c r="E4"/>
    </row>
    <row r="5" spans="2:7" ht="36" customHeight="1" x14ac:dyDescent="0.2">
      <c r="B5" s="27" t="s">
        <v>0</v>
      </c>
      <c r="C5" s="28" t="s">
        <v>53</v>
      </c>
      <c r="D5" s="27"/>
      <c r="E5" s="28" t="s">
        <v>54</v>
      </c>
    </row>
    <row r="6" spans="2:7" s="25" customFormat="1" ht="42" customHeight="1" x14ac:dyDescent="0.2">
      <c r="B6" s="34" t="s">
        <v>57</v>
      </c>
      <c r="C6" s="29"/>
      <c r="D6" s="30" t="str">
        <f>IF(C6="","",IF(C6="fast immer zermatscht und platt",-2,IF(C6="sehr oft müde und gerädert",-1,IF(C6="öfters müde, aber ok",0,IF(C6="meistens ausgeruht",1,2)))))</f>
        <v/>
      </c>
      <c r="E6" s="37" t="s">
        <v>88</v>
      </c>
    </row>
    <row r="7" spans="2:7" s="25" customFormat="1" ht="42" customHeight="1" x14ac:dyDescent="0.2">
      <c r="B7" s="35" t="s">
        <v>101</v>
      </c>
      <c r="C7" s="31"/>
      <c r="D7" s="32" t="str">
        <f>IF(C7="","",IF(C7="Ja",-1,1))</f>
        <v/>
      </c>
      <c r="E7" s="38" t="s">
        <v>88</v>
      </c>
    </row>
    <row r="8" spans="2:7" s="25" customFormat="1" ht="42" customHeight="1" x14ac:dyDescent="0.2">
      <c r="B8" s="35" t="s">
        <v>58</v>
      </c>
      <c r="C8" s="31"/>
      <c r="D8" s="32" t="str">
        <f>IF(C8="","",IF(C8="Ja",-1,1))</f>
        <v/>
      </c>
      <c r="E8" s="38" t="s">
        <v>88</v>
      </c>
    </row>
    <row r="9" spans="2:7" s="25" customFormat="1" ht="42" customHeight="1" x14ac:dyDescent="0.2">
      <c r="B9" s="35" t="s">
        <v>60</v>
      </c>
      <c r="C9" s="31"/>
      <c r="D9" s="32" t="str">
        <f>IF(C9="","",IF(C9="Ja",-1,1))</f>
        <v/>
      </c>
      <c r="E9" s="38" t="s">
        <v>88</v>
      </c>
    </row>
    <row r="10" spans="2:7" s="25" customFormat="1" ht="42" customHeight="1" x14ac:dyDescent="0.2">
      <c r="B10" s="35" t="s">
        <v>87</v>
      </c>
      <c r="C10" s="31"/>
      <c r="D10" s="32" t="str">
        <f>IF(C10="","",IF(C10="Ja",-1,1))</f>
        <v/>
      </c>
      <c r="E10" s="38" t="s">
        <v>88</v>
      </c>
    </row>
    <row r="11" spans="2:7" s="25" customFormat="1" ht="42" customHeight="1" x14ac:dyDescent="0.2">
      <c r="B11" s="36" t="s">
        <v>59</v>
      </c>
      <c r="C11" s="31"/>
      <c r="D11" s="32" t="str">
        <f>IF(C11="","",IF(C11="Ja",-1,1))</f>
        <v/>
      </c>
      <c r="E11" s="38" t="s">
        <v>89</v>
      </c>
    </row>
    <row r="12" spans="2:7" s="25" customFormat="1" ht="42" customHeight="1" x14ac:dyDescent="0.2">
      <c r="B12" s="35" t="s">
        <v>78</v>
      </c>
      <c r="C12" s="31"/>
      <c r="D12" s="32" t="str">
        <f>IF(C12="","",IF(C12="Ja",1,-1))</f>
        <v/>
      </c>
      <c r="E12" s="38" t="s">
        <v>88</v>
      </c>
      <c r="G12" s="26"/>
    </row>
    <row r="13" spans="2:7" s="25" customFormat="1" ht="42" customHeight="1" x14ac:dyDescent="0.2">
      <c r="B13" s="35" t="s">
        <v>75</v>
      </c>
      <c r="C13" s="31"/>
      <c r="D13" s="32" t="str">
        <f>IF(C13="","",IF(C13="Ja",1,-1))</f>
        <v/>
      </c>
      <c r="E13" s="38" t="s">
        <v>88</v>
      </c>
      <c r="G13" s="26"/>
    </row>
    <row r="14" spans="2:7" s="25" customFormat="1" ht="42" customHeight="1" x14ac:dyDescent="0.2">
      <c r="B14" s="35" t="s">
        <v>76</v>
      </c>
      <c r="C14" s="31"/>
      <c r="D14" s="32" t="str">
        <f>IF(C14="","",IF(C14="Ja",-1,1))</f>
        <v/>
      </c>
      <c r="E14" s="38" t="s">
        <v>88</v>
      </c>
      <c r="G14" s="26"/>
    </row>
    <row r="15" spans="2:7" s="25" customFormat="1" ht="42" customHeight="1" x14ac:dyDescent="0.2">
      <c r="B15" s="35" t="s">
        <v>55</v>
      </c>
      <c r="C15" s="31"/>
      <c r="D15" s="32" t="str">
        <f>IF(C15="","",IF(C15="Ja",-1,1))</f>
        <v/>
      </c>
      <c r="E15" s="38" t="s">
        <v>88</v>
      </c>
    </row>
    <row r="16" spans="2:7" s="25" customFormat="1" ht="42" customHeight="1" x14ac:dyDescent="0.2">
      <c r="B16" s="35" t="s">
        <v>56</v>
      </c>
      <c r="C16" s="31"/>
      <c r="D16" s="33" t="str">
        <f>IF(C16="","",IF(C16="weniger als 1 Stunde pro Woche",-1,IF(C16="zwischen 1 - 3 Stunden pro Woche",0,1)))</f>
        <v/>
      </c>
      <c r="E16" s="38" t="s">
        <v>88</v>
      </c>
    </row>
    <row r="17" spans="2:5" x14ac:dyDescent="0.2">
      <c r="D17" t="str">
        <f>IF(C6="","",SUM(D6:D16))</f>
        <v/>
      </c>
    </row>
    <row r="19" spans="2:5" ht="26" customHeight="1" thickBot="1" x14ac:dyDescent="0.3">
      <c r="B19" s="86" t="s">
        <v>79</v>
      </c>
      <c r="C19" s="86"/>
      <c r="D19" s="86"/>
      <c r="E19" s="86"/>
    </row>
    <row r="20" spans="2:5" x14ac:dyDescent="0.2">
      <c r="B20" s="77" t="str">
        <f>IF(AND(D17&gt;=Auswahlmöglichkeiten!J5,D17&lt;=Auswahlmöglichkeiten!K5),Auswahlmöglichkeiten!L5,IF(AND(D17&gt;Auswahlmöglichkeiten!J6,D17&lt;=Auswahlmöglichkeiten!K6),Auswahlmöglichkeiten!L6,IF(AND(D17&gt;Auswahlmöglichkeiten!J7,D17&lt;=Auswahlmöglichkeiten!K7),Auswahlmöglichkeiten!L7,"Bitte beantworte die Fragen")))</f>
        <v>Bitte beantworte die Fragen</v>
      </c>
      <c r="C20" s="78"/>
      <c r="D20" s="78"/>
      <c r="E20" s="79"/>
    </row>
    <row r="21" spans="2:5" x14ac:dyDescent="0.2">
      <c r="B21" s="80"/>
      <c r="C21" s="81"/>
      <c r="D21" s="81"/>
      <c r="E21" s="82"/>
    </row>
    <row r="22" spans="2:5" x14ac:dyDescent="0.2">
      <c r="B22" s="80"/>
      <c r="C22" s="81"/>
      <c r="D22" s="81"/>
      <c r="E22" s="82"/>
    </row>
    <row r="23" spans="2:5" x14ac:dyDescent="0.2">
      <c r="B23" s="80"/>
      <c r="C23" s="81"/>
      <c r="D23" s="81"/>
      <c r="E23" s="82"/>
    </row>
    <row r="24" spans="2:5" ht="16" thickBot="1" x14ac:dyDescent="0.25">
      <c r="B24" s="83"/>
      <c r="C24" s="84"/>
      <c r="D24" s="84"/>
      <c r="E24" s="85"/>
    </row>
  </sheetData>
  <sheetProtection algorithmName="SHA-512" hashValue="Y3a0SWipdmxKVWY2zEYDt3uz8zQd20bfNW5sgskY6FdYfxjzmEzAY8Pj2AYQxRVYBdbSXOJFqYh1zp/Rbg9G3w==" saltValue="PwaPWQKk60rq+yWLrsZlSQ==" spinCount="100000" sheet="1" objects="1" scenarios="1" selectLockedCells="1"/>
  <mergeCells count="3">
    <mergeCell ref="B2:E3"/>
    <mergeCell ref="B20:E24"/>
    <mergeCell ref="B19:E19"/>
  </mergeCells>
  <conditionalFormatting sqref="C10">
    <cfRule type="containsText" dxfId="69" priority="34" operator="containsText" text="Ja">
      <formula>NOT(ISERROR(SEARCH("Ja",C10)))</formula>
    </cfRule>
    <cfRule type="containsText" dxfId="68" priority="35" operator="containsText" text="Nein">
      <formula>NOT(ISERROR(SEARCH("Nein",C10)))</formula>
    </cfRule>
  </conditionalFormatting>
  <conditionalFormatting sqref="C12">
    <cfRule type="containsText" dxfId="67" priority="30" operator="containsText" text="Ja">
      <formula>NOT(ISERROR(SEARCH("Ja",C12)))</formula>
    </cfRule>
    <cfRule type="containsText" dxfId="66" priority="31" operator="containsText" text="Nein">
      <formula>NOT(ISERROR(SEARCH("Nein",C12)))</formula>
    </cfRule>
  </conditionalFormatting>
  <conditionalFormatting sqref="C13">
    <cfRule type="containsText" dxfId="65" priority="28" operator="containsText" text="Ja">
      <formula>NOT(ISERROR(SEARCH("Ja",C13)))</formula>
    </cfRule>
    <cfRule type="containsText" dxfId="64" priority="29" operator="containsText" text="Nein">
      <formula>NOT(ISERROR(SEARCH("Nein",C13)))</formula>
    </cfRule>
  </conditionalFormatting>
  <conditionalFormatting sqref="C15">
    <cfRule type="containsText" dxfId="63" priority="22" operator="containsText" text="Ja">
      <formula>NOT(ISERROR(SEARCH("Ja",C15)))</formula>
    </cfRule>
    <cfRule type="containsText" dxfId="62" priority="23" operator="containsText" text="Nein">
      <formula>NOT(ISERROR(SEARCH("Nein",C15)))</formula>
    </cfRule>
  </conditionalFormatting>
  <conditionalFormatting sqref="C14">
    <cfRule type="containsText" dxfId="61" priority="20" operator="containsText" text="Ja">
      <formula>NOT(ISERROR(SEARCH("Ja",C14)))</formula>
    </cfRule>
    <cfRule type="containsText" dxfId="60" priority="21" operator="containsText" text="Nein">
      <formula>NOT(ISERROR(SEARCH("Nein",C14)))</formula>
    </cfRule>
  </conditionalFormatting>
  <conditionalFormatting sqref="C11">
    <cfRule type="containsText" dxfId="59" priority="18" operator="containsText" text="Ja">
      <formula>NOT(ISERROR(SEARCH("Ja",C11)))</formula>
    </cfRule>
    <cfRule type="containsText" dxfId="58" priority="19" operator="containsText" text="Nein">
      <formula>NOT(ISERROR(SEARCH("Nein",C11)))</formula>
    </cfRule>
  </conditionalFormatting>
  <conditionalFormatting sqref="C9">
    <cfRule type="containsText" dxfId="57" priority="16" operator="containsText" text="Ja">
      <formula>NOT(ISERROR(SEARCH("Ja",C9)))</formula>
    </cfRule>
    <cfRule type="containsText" dxfId="56" priority="17" operator="containsText" text="Nein">
      <formula>NOT(ISERROR(SEARCH("Nein",C9)))</formula>
    </cfRule>
  </conditionalFormatting>
  <conditionalFormatting sqref="C16">
    <cfRule type="containsText" dxfId="55" priority="13" operator="containsText" text="zwischen 1 - 3 Stunden pro Woche">
      <formula>NOT(ISERROR(SEARCH("zwischen 1 - 3 Stunden pro Woche",C16)))</formula>
    </cfRule>
    <cfRule type="containsText" dxfId="54" priority="14" operator="containsText" text="weniger als 1 Stunde pro Woche">
      <formula>NOT(ISERROR(SEARCH("weniger als 1 Stunde pro Woche",C16)))</formula>
    </cfRule>
    <cfRule type="containsText" dxfId="53" priority="15" operator="containsText" text="mehr als 3 Stunden">
      <formula>NOT(ISERROR(SEARCH("mehr als 3 Stunden",C16)))</formula>
    </cfRule>
  </conditionalFormatting>
  <conditionalFormatting sqref="C6">
    <cfRule type="containsText" dxfId="52" priority="8" operator="containsText" text="fast immer zermatscht und platt">
      <formula>NOT(ISERROR(SEARCH("fast immer zermatscht und platt",C6)))</formula>
    </cfRule>
    <cfRule type="containsText" dxfId="51" priority="9" operator="containsText" text="sehr oft müde und gerädert">
      <formula>NOT(ISERROR(SEARCH("sehr oft müde und gerädert",C6)))</formula>
    </cfRule>
    <cfRule type="containsText" dxfId="50" priority="10" operator="containsText" text="meistens ausgeruht">
      <formula>NOT(ISERROR(SEARCH("meistens ausgeruht",C6)))</formula>
    </cfRule>
    <cfRule type="containsText" dxfId="49" priority="11" operator="containsText" text="eigentlich immer richtig ausgeruht">
      <formula>NOT(ISERROR(SEARCH("eigentlich immer richtig ausgeruht",C6)))</formula>
    </cfRule>
    <cfRule type="containsText" dxfId="48" priority="12" operator="containsText" text="öfters müde, aber ok">
      <formula>NOT(ISERROR(SEARCH("öfters müde, aber ok",C6)))</formula>
    </cfRule>
  </conditionalFormatting>
  <conditionalFormatting sqref="B20:E24">
    <cfRule type="beginsWith" dxfId="47" priority="5" operator="beginsWith" text="Du">
      <formula>LEFT(B20,LEN("Du"))="Du"</formula>
    </cfRule>
    <cfRule type="beginsWith" dxfId="46" priority="6" operator="beginsWith" text="Super">
      <formula>LEFT(B20,LEN("Super"))="Super"</formula>
    </cfRule>
    <cfRule type="beginsWith" dxfId="45" priority="7" operator="beginsWith" text="Gut">
      <formula>LEFT(B20,LEN("Gut"))="Gut"</formula>
    </cfRule>
  </conditionalFormatting>
  <conditionalFormatting sqref="C7">
    <cfRule type="containsText" dxfId="44" priority="3" operator="containsText" text="Ja">
      <formula>NOT(ISERROR(SEARCH("Ja",C7)))</formula>
    </cfRule>
    <cfRule type="containsText" dxfId="43" priority="4" operator="containsText" text="Nein">
      <formula>NOT(ISERROR(SEARCH("Nein",C7)))</formula>
    </cfRule>
  </conditionalFormatting>
  <conditionalFormatting sqref="C8">
    <cfRule type="containsText" dxfId="42" priority="1" operator="containsText" text="Ja">
      <formula>NOT(ISERROR(SEARCH("Ja",C8)))</formula>
    </cfRule>
    <cfRule type="containsText" dxfId="41" priority="2" operator="containsText" text="Nein">
      <formula>NOT(ISERROR(SEARCH("Nein",C8)))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Auswahlmöglichkeiten!$C$2:$C$3</xm:f>
          </x14:formula1>
          <xm:sqref>C7:C15</xm:sqref>
        </x14:dataValidation>
        <x14:dataValidation type="list" allowBlank="1" showInputMessage="1" showErrorMessage="1" xr:uid="{00000000-0002-0000-0100-000001000000}">
          <x14:formula1>
            <xm:f>Auswahlmöglichkeiten!$G$2:$G$4</xm:f>
          </x14:formula1>
          <xm:sqref>C16</xm:sqref>
        </x14:dataValidation>
        <x14:dataValidation type="list" allowBlank="1" showInputMessage="1" showErrorMessage="1" xr:uid="{00000000-0002-0000-0100-000002000000}">
          <x14:formula1>
            <xm:f>Auswahlmöglichkeiten!$H$2:$H$6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showGridLines="0" workbookViewId="0"/>
  </sheetViews>
  <sheetFormatPr baseColWidth="10" defaultRowHeight="15" x14ac:dyDescent="0.2"/>
  <cols>
    <col min="2" max="2" width="41.83203125" customWidth="1"/>
    <col min="3" max="3" width="15.6640625" bestFit="1" customWidth="1"/>
    <col min="4" max="4" width="20.83203125" customWidth="1"/>
    <col min="5" max="5" width="49.1640625" customWidth="1"/>
  </cols>
  <sheetData>
    <row r="2" spans="2:5" x14ac:dyDescent="0.2">
      <c r="B2" s="87" t="s">
        <v>94</v>
      </c>
      <c r="C2" s="87"/>
      <c r="D2" s="87"/>
      <c r="E2" s="87"/>
    </row>
    <row r="3" spans="2:5" x14ac:dyDescent="0.2">
      <c r="B3" s="87"/>
      <c r="C3" s="87"/>
      <c r="D3" s="87"/>
      <c r="E3" s="87"/>
    </row>
    <row r="5" spans="2:5" ht="32" customHeight="1" x14ac:dyDescent="0.2">
      <c r="B5" s="42" t="s">
        <v>7</v>
      </c>
      <c r="C5" s="43" t="s">
        <v>8</v>
      </c>
      <c r="D5" s="43" t="s">
        <v>9</v>
      </c>
      <c r="E5" s="44" t="s">
        <v>10</v>
      </c>
    </row>
    <row r="6" spans="2:5" ht="47" customHeight="1" x14ac:dyDescent="0.2">
      <c r="B6" s="39" t="s">
        <v>90</v>
      </c>
      <c r="C6" s="40" t="s">
        <v>13</v>
      </c>
      <c r="D6" s="40" t="s">
        <v>18</v>
      </c>
      <c r="E6" s="41" t="s">
        <v>14</v>
      </c>
    </row>
    <row r="7" spans="2:5" ht="47" customHeight="1" x14ac:dyDescent="0.2">
      <c r="B7" s="39" t="s">
        <v>11</v>
      </c>
      <c r="C7" s="40"/>
      <c r="D7" s="40"/>
      <c r="E7" s="41" t="s">
        <v>15</v>
      </c>
    </row>
    <row r="8" spans="2:5" ht="47" customHeight="1" x14ac:dyDescent="0.2">
      <c r="B8" s="39" t="s">
        <v>12</v>
      </c>
      <c r="C8" s="40"/>
      <c r="D8" s="40"/>
      <c r="E8" s="41" t="s">
        <v>16</v>
      </c>
    </row>
    <row r="9" spans="2:5" ht="47" customHeight="1" x14ac:dyDescent="0.2">
      <c r="B9" s="39"/>
      <c r="C9" s="40"/>
      <c r="D9" s="40"/>
      <c r="E9" s="41" t="s">
        <v>17</v>
      </c>
    </row>
    <row r="10" spans="2:5" x14ac:dyDescent="0.2">
      <c r="B10" s="1"/>
      <c r="C10" s="1"/>
      <c r="D10" s="1"/>
      <c r="E10" s="1"/>
    </row>
    <row r="11" spans="2:5" x14ac:dyDescent="0.2">
      <c r="B11" s="1"/>
      <c r="C11" s="1"/>
      <c r="D11" s="1"/>
      <c r="E11" s="1"/>
    </row>
    <row r="12" spans="2:5" x14ac:dyDescent="0.2">
      <c r="B12" s="1"/>
      <c r="C12" s="1"/>
      <c r="D12" s="1"/>
      <c r="E12" s="1"/>
    </row>
    <row r="13" spans="2:5" x14ac:dyDescent="0.2">
      <c r="B13" s="1"/>
      <c r="C13" s="1"/>
      <c r="D13" s="1"/>
      <c r="E13" s="1"/>
    </row>
    <row r="14" spans="2:5" x14ac:dyDescent="0.2">
      <c r="B14" s="1"/>
      <c r="C14" s="1"/>
      <c r="D14" s="1"/>
      <c r="E14" s="1"/>
    </row>
    <row r="15" spans="2:5" x14ac:dyDescent="0.2">
      <c r="B15" s="1"/>
      <c r="C15" s="1"/>
      <c r="D15" s="1"/>
      <c r="E15" s="1"/>
    </row>
    <row r="16" spans="2:5" x14ac:dyDescent="0.2">
      <c r="C16" s="1"/>
      <c r="D16" s="1"/>
      <c r="E16" s="1"/>
    </row>
    <row r="17" spans="3:5" x14ac:dyDescent="0.2">
      <c r="C17" s="1"/>
      <c r="D17" s="1"/>
      <c r="E17" s="1"/>
    </row>
    <row r="18" spans="3:5" x14ac:dyDescent="0.2">
      <c r="C18" s="1"/>
      <c r="D18" s="1"/>
      <c r="E18" s="1"/>
    </row>
    <row r="19" spans="3:5" x14ac:dyDescent="0.2">
      <c r="C19" s="1"/>
      <c r="D19" s="1"/>
      <c r="E19" s="1"/>
    </row>
    <row r="20" spans="3:5" x14ac:dyDescent="0.2">
      <c r="C20" s="1"/>
      <c r="D20" s="1"/>
      <c r="E20" s="1"/>
    </row>
  </sheetData>
  <sheetProtection algorithmName="SHA-512" hashValue="4l9P6eoewN2kafzBzXKnT2cuSU4jeUBHe7bi0BW3CcxBb07/VYKbijJ4/n1Mwshy6OSnShtgZKWtcognle8n1g==" saltValue="hPkwC4IaY88WVTrbxaQOLQ==" spinCount="100000" sheet="1" objects="1" scenarios="1" selectLockedCells="1"/>
  <mergeCells count="1">
    <mergeCell ref="B2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B242-CFB4-7949-9D1B-B442D2C6D98D}">
  <sheetPr>
    <tabColor rgb="FFFFFF00"/>
  </sheetPr>
  <dimension ref="B2:G26"/>
  <sheetViews>
    <sheetView showGridLines="0" workbookViewId="0">
      <selection activeCell="E6" sqref="E6"/>
    </sheetView>
  </sheetViews>
  <sheetFormatPr baseColWidth="10" defaultRowHeight="15" x14ac:dyDescent="0.2"/>
  <cols>
    <col min="2" max="2" width="63.6640625" bestFit="1" customWidth="1"/>
    <col min="3" max="3" width="35.5" style="21" customWidth="1"/>
    <col min="4" max="4" width="35.5" hidden="1" customWidth="1"/>
    <col min="5" max="5" width="51" style="24" customWidth="1"/>
    <col min="6" max="6" width="19" customWidth="1"/>
    <col min="7" max="7" width="26.5" bestFit="1" customWidth="1"/>
  </cols>
  <sheetData>
    <row r="2" spans="2:7" ht="13" customHeight="1" x14ac:dyDescent="0.2">
      <c r="B2" s="76" t="s">
        <v>91</v>
      </c>
      <c r="C2" s="76"/>
      <c r="D2" s="76"/>
      <c r="E2" s="76"/>
    </row>
    <row r="3" spans="2:7" x14ac:dyDescent="0.2">
      <c r="B3" s="76"/>
      <c r="C3" s="76"/>
      <c r="D3" s="76"/>
      <c r="E3" s="76"/>
    </row>
    <row r="5" spans="2:7" ht="36" customHeight="1" x14ac:dyDescent="0.2">
      <c r="B5" s="27" t="s">
        <v>0</v>
      </c>
      <c r="C5" s="28" t="s">
        <v>53</v>
      </c>
      <c r="D5" s="27"/>
      <c r="E5" s="28" t="s">
        <v>54</v>
      </c>
    </row>
    <row r="6" spans="2:7" s="25" customFormat="1" ht="42" customHeight="1" x14ac:dyDescent="0.2">
      <c r="B6" s="34" t="s">
        <v>57</v>
      </c>
      <c r="C6" s="29"/>
      <c r="D6" s="30" t="str">
        <f>IF(C6="","",IF(C6="fast immer zermatscht und platt",-2,IF(C6="sehr oft müde und gerädert",-1,IF(C6="öfters müde, aber ok",0,IF(C6="meistens ausgeruht",1,2)))))</f>
        <v/>
      </c>
      <c r="E6" s="37" t="s">
        <v>88</v>
      </c>
    </row>
    <row r="7" spans="2:7" s="25" customFormat="1" ht="42" customHeight="1" x14ac:dyDescent="0.2">
      <c r="B7" s="35" t="s">
        <v>101</v>
      </c>
      <c r="C7" s="31"/>
      <c r="D7" s="32" t="str">
        <f>IF(C7="","",IF(C7="Ja",-1,1))</f>
        <v/>
      </c>
      <c r="E7" s="38" t="s">
        <v>88</v>
      </c>
    </row>
    <row r="8" spans="2:7" s="25" customFormat="1" ht="42" customHeight="1" x14ac:dyDescent="0.2">
      <c r="B8" s="35" t="s">
        <v>58</v>
      </c>
      <c r="C8" s="31"/>
      <c r="D8" s="32" t="str">
        <f>IF(C8="","",IF(C8="Ja",-1,1))</f>
        <v/>
      </c>
      <c r="E8" s="38" t="s">
        <v>88</v>
      </c>
    </row>
    <row r="9" spans="2:7" s="25" customFormat="1" ht="42" customHeight="1" x14ac:dyDescent="0.2">
      <c r="B9" s="35" t="s">
        <v>60</v>
      </c>
      <c r="C9" s="31"/>
      <c r="D9" s="32" t="str">
        <f>IF(C9="","",IF(C9="Ja",-1,1))</f>
        <v/>
      </c>
      <c r="E9" s="38" t="s">
        <v>88</v>
      </c>
    </row>
    <row r="10" spans="2:7" s="25" customFormat="1" ht="42" customHeight="1" x14ac:dyDescent="0.2">
      <c r="B10" s="35" t="s">
        <v>87</v>
      </c>
      <c r="C10" s="31"/>
      <c r="D10" s="32" t="str">
        <f>IF(C10="","",IF(C10="Ja",-1,1))</f>
        <v/>
      </c>
      <c r="E10" s="38" t="s">
        <v>88</v>
      </c>
    </row>
    <row r="11" spans="2:7" s="25" customFormat="1" ht="42" customHeight="1" x14ac:dyDescent="0.2">
      <c r="B11" s="36" t="s">
        <v>59</v>
      </c>
      <c r="C11" s="31"/>
      <c r="D11" s="32" t="str">
        <f>IF(C11="","",IF(C11="Ja",-1,1))</f>
        <v/>
      </c>
      <c r="E11" s="38" t="s">
        <v>89</v>
      </c>
    </row>
    <row r="12" spans="2:7" s="25" customFormat="1" ht="42" customHeight="1" x14ac:dyDescent="0.2">
      <c r="B12" s="35" t="s">
        <v>78</v>
      </c>
      <c r="C12" s="31"/>
      <c r="D12" s="32" t="str">
        <f>IF(C12="","",IF(C12="Ja",1,-1))</f>
        <v/>
      </c>
      <c r="E12" s="38" t="s">
        <v>88</v>
      </c>
      <c r="G12" s="26"/>
    </row>
    <row r="13" spans="2:7" s="25" customFormat="1" ht="42" customHeight="1" x14ac:dyDescent="0.2">
      <c r="B13" s="35" t="s">
        <v>75</v>
      </c>
      <c r="C13" s="31"/>
      <c r="D13" s="32" t="str">
        <f>IF(C13="","",IF(C13="Ja",1,-1))</f>
        <v/>
      </c>
      <c r="E13" s="38" t="s">
        <v>88</v>
      </c>
      <c r="G13" s="26"/>
    </row>
    <row r="14" spans="2:7" s="25" customFormat="1" ht="42" customHeight="1" x14ac:dyDescent="0.2">
      <c r="B14" s="35" t="s">
        <v>76</v>
      </c>
      <c r="C14" s="31"/>
      <c r="D14" s="32" t="str">
        <f>IF(C14="","",IF(C14="Ja",-1,1))</f>
        <v/>
      </c>
      <c r="E14" s="38" t="s">
        <v>88</v>
      </c>
      <c r="G14" s="26"/>
    </row>
    <row r="15" spans="2:7" s="25" customFormat="1" ht="42" customHeight="1" x14ac:dyDescent="0.2">
      <c r="B15" s="35" t="s">
        <v>55</v>
      </c>
      <c r="C15" s="31"/>
      <c r="D15" s="32" t="str">
        <f>IF(C15="","",IF(C15="Ja",-1,1))</f>
        <v/>
      </c>
      <c r="E15" s="38" t="s">
        <v>88</v>
      </c>
    </row>
    <row r="16" spans="2:7" s="25" customFormat="1" ht="42" customHeight="1" x14ac:dyDescent="0.2">
      <c r="B16" s="35" t="s">
        <v>56</v>
      </c>
      <c r="C16" s="31"/>
      <c r="D16" s="33" t="str">
        <f>IF(C16="","",IF(C16="weniger als 1 Stunde pro Woche",-1,IF(C16="zwischen 1 - 3 Stunden pro Woche",0,1)))</f>
        <v/>
      </c>
      <c r="E16" s="38" t="s">
        <v>88</v>
      </c>
    </row>
    <row r="17" spans="2:5" x14ac:dyDescent="0.2">
      <c r="D17" t="str">
        <f>IF(C6="","",SUM(D6:D16))</f>
        <v/>
      </c>
    </row>
    <row r="19" spans="2:5" ht="26" customHeight="1" thickBot="1" x14ac:dyDescent="0.3">
      <c r="B19" s="86" t="s">
        <v>93</v>
      </c>
      <c r="C19" s="86"/>
      <c r="D19" s="86"/>
      <c r="E19" s="86"/>
    </row>
    <row r="20" spans="2:5" x14ac:dyDescent="0.2">
      <c r="B20" s="77" t="str">
        <f>IF(AND(D17&gt;=Auswahlmöglichkeiten!J5,D17&lt;=Auswahlmöglichkeiten!K5),Auswahlmöglichkeiten!L5,IF(AND(D17&gt;Auswahlmöglichkeiten!J6,D17&lt;=Auswahlmöglichkeiten!K6),Auswahlmöglichkeiten!L6,IF(AND(D17&gt;Auswahlmöglichkeiten!J7,D17&lt;=Auswahlmöglichkeiten!K7),Auswahlmöglichkeiten!L7,"Bitte beantworte die Fragen")))</f>
        <v>Bitte beantworte die Fragen</v>
      </c>
      <c r="C20" s="78"/>
      <c r="D20" s="78"/>
      <c r="E20" s="79"/>
    </row>
    <row r="21" spans="2:5" x14ac:dyDescent="0.2">
      <c r="B21" s="80"/>
      <c r="C21" s="81"/>
      <c r="D21" s="81"/>
      <c r="E21" s="82"/>
    </row>
    <row r="22" spans="2:5" x14ac:dyDescent="0.2">
      <c r="B22" s="80"/>
      <c r="C22" s="81"/>
      <c r="D22" s="81"/>
      <c r="E22" s="82"/>
    </row>
    <row r="23" spans="2:5" x14ac:dyDescent="0.2">
      <c r="B23" s="80"/>
      <c r="C23" s="81"/>
      <c r="D23" s="81"/>
      <c r="E23" s="82"/>
    </row>
    <row r="24" spans="2:5" ht="16" thickBot="1" x14ac:dyDescent="0.25">
      <c r="B24" s="83"/>
      <c r="C24" s="84"/>
      <c r="D24" s="84"/>
      <c r="E24" s="85"/>
    </row>
    <row r="26" spans="2:5" ht="42" customHeight="1" x14ac:dyDescent="0.2">
      <c r="B26" s="45" t="s">
        <v>69</v>
      </c>
      <c r="C26" s="88"/>
      <c r="D26" s="88"/>
      <c r="E26" s="88"/>
    </row>
  </sheetData>
  <sheetProtection algorithmName="SHA-512" hashValue="57yKFi7WUhdMgh17WcXQuL+n8J/eTqvbz/OIOiAL1xLDqVVQYhfi7YQzfz1avAHwIDR7t8pEDjnd6OwRS0/sMA==" saltValue="KJOSy+z1QvdgJljTSBdDxQ==" spinCount="100000" sheet="1" objects="1" scenarios="1" selectLockedCells="1"/>
  <mergeCells count="4">
    <mergeCell ref="B19:E19"/>
    <mergeCell ref="B20:E24"/>
    <mergeCell ref="C26:E26"/>
    <mergeCell ref="B2:E3"/>
  </mergeCells>
  <conditionalFormatting sqref="C10">
    <cfRule type="containsText" dxfId="40" priority="28" operator="containsText" text="Ja">
      <formula>NOT(ISERROR(SEARCH("Ja",C10)))</formula>
    </cfRule>
    <cfRule type="containsText" dxfId="39" priority="29" operator="containsText" text="Nein">
      <formula>NOT(ISERROR(SEARCH("Nein",C10)))</formula>
    </cfRule>
  </conditionalFormatting>
  <conditionalFormatting sqref="C12">
    <cfRule type="containsText" dxfId="38" priority="26" operator="containsText" text="Ja">
      <formula>NOT(ISERROR(SEARCH("Ja",C12)))</formula>
    </cfRule>
    <cfRule type="containsText" dxfId="37" priority="27" operator="containsText" text="Nein">
      <formula>NOT(ISERROR(SEARCH("Nein",C12)))</formula>
    </cfRule>
  </conditionalFormatting>
  <conditionalFormatting sqref="C13">
    <cfRule type="containsText" dxfId="36" priority="24" operator="containsText" text="Ja">
      <formula>NOT(ISERROR(SEARCH("Ja",C13)))</formula>
    </cfRule>
    <cfRule type="containsText" dxfId="35" priority="25" operator="containsText" text="Nein">
      <formula>NOT(ISERROR(SEARCH("Nein",C13)))</formula>
    </cfRule>
  </conditionalFormatting>
  <conditionalFormatting sqref="C15">
    <cfRule type="containsText" dxfId="34" priority="22" operator="containsText" text="Ja">
      <formula>NOT(ISERROR(SEARCH("Ja",C15)))</formula>
    </cfRule>
    <cfRule type="containsText" dxfId="33" priority="23" operator="containsText" text="Nein">
      <formula>NOT(ISERROR(SEARCH("Nein",C15)))</formula>
    </cfRule>
  </conditionalFormatting>
  <conditionalFormatting sqref="C14">
    <cfRule type="containsText" dxfId="32" priority="20" operator="containsText" text="Ja">
      <formula>NOT(ISERROR(SEARCH("Ja",C14)))</formula>
    </cfRule>
    <cfRule type="containsText" dxfId="31" priority="21" operator="containsText" text="Nein">
      <formula>NOT(ISERROR(SEARCH("Nein",C14)))</formula>
    </cfRule>
  </conditionalFormatting>
  <conditionalFormatting sqref="C11">
    <cfRule type="containsText" dxfId="30" priority="18" operator="containsText" text="Ja">
      <formula>NOT(ISERROR(SEARCH("Ja",C11)))</formula>
    </cfRule>
    <cfRule type="containsText" dxfId="29" priority="19" operator="containsText" text="Nein">
      <formula>NOT(ISERROR(SEARCH("Nein",C11)))</formula>
    </cfRule>
  </conditionalFormatting>
  <conditionalFormatting sqref="C9">
    <cfRule type="containsText" dxfId="28" priority="16" operator="containsText" text="Ja">
      <formula>NOT(ISERROR(SEARCH("Ja",C9)))</formula>
    </cfRule>
    <cfRule type="containsText" dxfId="27" priority="17" operator="containsText" text="Nein">
      <formula>NOT(ISERROR(SEARCH("Nein",C9)))</formula>
    </cfRule>
  </conditionalFormatting>
  <conditionalFormatting sqref="C16">
    <cfRule type="containsText" dxfId="26" priority="13" operator="containsText" text="zwischen 1 - 3 Stunden pro Woche">
      <formula>NOT(ISERROR(SEARCH("zwischen 1 - 3 Stunden pro Woche",C16)))</formula>
    </cfRule>
    <cfRule type="containsText" dxfId="25" priority="14" operator="containsText" text="weniger als 1 Stunde pro Woche">
      <formula>NOT(ISERROR(SEARCH("weniger als 1 Stunde pro Woche",C16)))</formula>
    </cfRule>
    <cfRule type="containsText" dxfId="24" priority="15" operator="containsText" text="mehr als 3 Stunden">
      <formula>NOT(ISERROR(SEARCH("mehr als 3 Stunden",C16)))</formula>
    </cfRule>
  </conditionalFormatting>
  <conditionalFormatting sqref="C6">
    <cfRule type="containsText" dxfId="23" priority="8" operator="containsText" text="fast immer zermatscht und platt">
      <formula>NOT(ISERROR(SEARCH("fast immer zermatscht und platt",C6)))</formula>
    </cfRule>
    <cfRule type="containsText" dxfId="22" priority="9" operator="containsText" text="sehr oft müde und gerädert">
      <formula>NOT(ISERROR(SEARCH("sehr oft müde und gerädert",C6)))</formula>
    </cfRule>
    <cfRule type="containsText" dxfId="21" priority="10" operator="containsText" text="meistens ausgeruht">
      <formula>NOT(ISERROR(SEARCH("meistens ausgeruht",C6)))</formula>
    </cfRule>
    <cfRule type="containsText" dxfId="20" priority="11" operator="containsText" text="eigentlich immer richtig ausgeruht">
      <formula>NOT(ISERROR(SEARCH("eigentlich immer richtig ausgeruht",C6)))</formula>
    </cfRule>
    <cfRule type="containsText" dxfId="19" priority="12" operator="containsText" text="öfters müde, aber ok">
      <formula>NOT(ISERROR(SEARCH("öfters müde, aber ok",C6)))</formula>
    </cfRule>
  </conditionalFormatting>
  <conditionalFormatting sqref="B20:E24">
    <cfRule type="beginsWith" dxfId="18" priority="5" operator="beginsWith" text="Du">
      <formula>LEFT(B20,LEN("Du"))="Du"</formula>
    </cfRule>
    <cfRule type="beginsWith" dxfId="17" priority="6" operator="beginsWith" text="Super">
      <formula>LEFT(B20,LEN("Super"))="Super"</formula>
    </cfRule>
    <cfRule type="beginsWith" dxfId="16" priority="7" operator="beginsWith" text="Gut">
      <formula>LEFT(B20,LEN("Gut"))="Gut"</formula>
    </cfRule>
  </conditionalFormatting>
  <conditionalFormatting sqref="C7">
    <cfRule type="containsText" dxfId="15" priority="3" operator="containsText" text="Ja">
      <formula>NOT(ISERROR(SEARCH("Ja",C7)))</formula>
    </cfRule>
    <cfRule type="containsText" dxfId="14" priority="4" operator="containsText" text="Nein">
      <formula>NOT(ISERROR(SEARCH("Nein",C7)))</formula>
    </cfRule>
  </conditionalFormatting>
  <conditionalFormatting sqref="C8">
    <cfRule type="containsText" dxfId="13" priority="1" operator="containsText" text="Ja">
      <formula>NOT(ISERROR(SEARCH("Ja",C8)))</formula>
    </cfRule>
    <cfRule type="containsText" dxfId="12" priority="2" operator="containsText" text="Nein">
      <formula>NOT(ISERROR(SEARCH("Nein",C8)))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E670D52-6C20-8243-86D9-9E83472C4D4B}">
          <x14:formula1>
            <xm:f>Auswahlmöglichkeiten!$H$2:$H$6</xm:f>
          </x14:formula1>
          <xm:sqref>C6</xm:sqref>
        </x14:dataValidation>
        <x14:dataValidation type="list" allowBlank="1" showInputMessage="1" showErrorMessage="1" xr:uid="{C74B5A57-6065-6048-BFBB-30FEE3FFF346}">
          <x14:formula1>
            <xm:f>Auswahlmöglichkeiten!$G$2:$G$4</xm:f>
          </x14:formula1>
          <xm:sqref>C16</xm:sqref>
        </x14:dataValidation>
        <x14:dataValidation type="list" allowBlank="1" showInputMessage="1" showErrorMessage="1" xr:uid="{0958C785-9E9E-9B41-B202-768F2F10F014}">
          <x14:formula1>
            <xm:f>Auswahlmöglichkeiten!$C$2:$C$3</xm:f>
          </x14:formula1>
          <xm:sqref>C7:C15</xm:sqref>
        </x14:dataValidation>
        <x14:dataValidation type="list" allowBlank="1" showInputMessage="1" showErrorMessage="1" xr:uid="{C23ED6B4-114E-0B43-9606-5E792B05C53D}">
          <x14:formula1>
            <xm:f>Auswahlmöglichkeiten!$I$2:$I$4</xm:f>
          </x14:formula1>
          <xm:sqref>C26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T104"/>
  <sheetViews>
    <sheetView showGridLines="0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0" sqref="Q10"/>
    </sheetView>
  </sheetViews>
  <sheetFormatPr baseColWidth="10" defaultRowHeight="15" x14ac:dyDescent="0.2"/>
  <cols>
    <col min="1" max="1" width="12.5" style="54" customWidth="1"/>
    <col min="2" max="2" width="18" style="23" bestFit="1" customWidth="1"/>
    <col min="3" max="6" width="15.6640625" style="24" customWidth="1"/>
    <col min="7" max="7" width="22.5" style="24" customWidth="1"/>
    <col min="8" max="8" width="15.33203125" style="24" bestFit="1" customWidth="1"/>
    <col min="9" max="9" width="13.1640625" style="24" bestFit="1" customWidth="1"/>
    <col min="10" max="10" width="11.6640625" style="24" bestFit="1" customWidth="1"/>
    <col min="11" max="11" width="16.6640625" style="24" bestFit="1" customWidth="1"/>
    <col min="12" max="14" width="32" style="24" customWidth="1"/>
    <col min="15" max="15" width="23.5" style="24" bestFit="1" customWidth="1"/>
    <col min="16" max="16" width="16.6640625" style="24" bestFit="1" customWidth="1"/>
    <col min="17" max="17" width="6.83203125" style="24" customWidth="1"/>
    <col min="18" max="18" width="21.1640625" bestFit="1" customWidth="1"/>
    <col min="19" max="19" width="7.83203125" bestFit="1" customWidth="1"/>
    <col min="20" max="20" width="42.1640625" bestFit="1" customWidth="1"/>
  </cols>
  <sheetData>
    <row r="1" spans="1:20" s="46" customFormat="1" x14ac:dyDescent="0.2">
      <c r="A1"/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0" s="46" customFormat="1" x14ac:dyDescent="0.2">
      <c r="A2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S2" s="51" t="s">
        <v>1</v>
      </c>
      <c r="T2" s="51" t="s">
        <v>47</v>
      </c>
    </row>
    <row r="3" spans="1:20" s="46" customFormat="1" x14ac:dyDescent="0.2">
      <c r="A3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S3" s="62">
        <v>1</v>
      </c>
      <c r="T3" s="52" t="s">
        <v>48</v>
      </c>
    </row>
    <row r="4" spans="1:20" s="46" customFormat="1" x14ac:dyDescent="0.2">
      <c r="A4"/>
      <c r="B4" s="5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S4" s="63">
        <v>2</v>
      </c>
      <c r="T4" s="52" t="s">
        <v>49</v>
      </c>
    </row>
    <row r="5" spans="1:20" s="46" customFormat="1" ht="15" customHeight="1" x14ac:dyDescent="0.2">
      <c r="A5"/>
      <c r="B5" s="89" t="s">
        <v>98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4">
        <v>3</v>
      </c>
      <c r="T5" s="52" t="s">
        <v>50</v>
      </c>
    </row>
    <row r="6" spans="1:20" s="46" customFormat="1" x14ac:dyDescent="0.2">
      <c r="A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65">
        <v>4</v>
      </c>
      <c r="T6" s="52" t="s">
        <v>51</v>
      </c>
    </row>
    <row r="7" spans="1:20" s="46" customFormat="1" x14ac:dyDescent="0.2">
      <c r="A7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66">
        <v>5</v>
      </c>
      <c r="T7" s="53" t="s">
        <v>52</v>
      </c>
    </row>
    <row r="8" spans="1:20" s="46" customFormat="1" ht="8" customHeight="1" x14ac:dyDescent="0.2">
      <c r="A8"/>
      <c r="B8" s="5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20" ht="30" customHeight="1" x14ac:dyDescent="0.2">
      <c r="A9" s="90" t="s">
        <v>100</v>
      </c>
      <c r="B9" s="68" t="s">
        <v>2</v>
      </c>
      <c r="C9" s="69" t="s">
        <v>3</v>
      </c>
      <c r="D9" s="69" t="s">
        <v>6</v>
      </c>
      <c r="E9" s="69" t="s">
        <v>4</v>
      </c>
      <c r="F9" s="69" t="s">
        <v>5</v>
      </c>
      <c r="G9" s="69" t="s">
        <v>23</v>
      </c>
      <c r="H9" s="69" t="s">
        <v>28</v>
      </c>
      <c r="I9" s="69" t="s">
        <v>29</v>
      </c>
      <c r="J9" s="69" t="s">
        <v>30</v>
      </c>
      <c r="K9" s="69" t="s">
        <v>31</v>
      </c>
      <c r="L9" s="69" t="s">
        <v>32</v>
      </c>
      <c r="M9" s="69" t="s">
        <v>33</v>
      </c>
      <c r="N9" s="69" t="s">
        <v>34</v>
      </c>
      <c r="O9" s="69" t="s">
        <v>35</v>
      </c>
      <c r="P9" s="69" t="s">
        <v>36</v>
      </c>
      <c r="Q9" s="69" t="s">
        <v>37</v>
      </c>
      <c r="R9" s="70" t="s">
        <v>99</v>
      </c>
    </row>
    <row r="10" spans="1:20" ht="28" customHeight="1" x14ac:dyDescent="0.2">
      <c r="A10" s="90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61" t="s">
        <v>88</v>
      </c>
    </row>
    <row r="11" spans="1:20" ht="28" customHeight="1" x14ac:dyDescent="0.2">
      <c r="B11" s="60" t="str">
        <f>IF(B10="","",B10+1)</f>
        <v/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1" t="s">
        <v>88</v>
      </c>
    </row>
    <row r="12" spans="1:20" ht="28" customHeight="1" x14ac:dyDescent="0.2">
      <c r="B12" s="60" t="str">
        <f t="shared" ref="B12:B75" si="0">IF(B11="","",B11+1)</f>
        <v/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1" t="s">
        <v>88</v>
      </c>
    </row>
    <row r="13" spans="1:20" ht="28" customHeight="1" x14ac:dyDescent="0.2">
      <c r="B13" s="60" t="str">
        <f t="shared" si="0"/>
        <v/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1" t="s">
        <v>88</v>
      </c>
    </row>
    <row r="14" spans="1:20" ht="28" customHeight="1" x14ac:dyDescent="0.2">
      <c r="B14" s="60" t="str">
        <f t="shared" si="0"/>
        <v/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1" t="s">
        <v>88</v>
      </c>
    </row>
    <row r="15" spans="1:20" ht="28" customHeight="1" x14ac:dyDescent="0.2">
      <c r="B15" s="60" t="str">
        <f t="shared" si="0"/>
        <v/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1" t="s">
        <v>88</v>
      </c>
    </row>
    <row r="16" spans="1:20" ht="28" customHeight="1" x14ac:dyDescent="0.2">
      <c r="B16" s="60" t="str">
        <f t="shared" si="0"/>
        <v/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 t="s">
        <v>88</v>
      </c>
    </row>
    <row r="17" spans="2:18" ht="28" customHeight="1" x14ac:dyDescent="0.2">
      <c r="B17" s="60" t="str">
        <f t="shared" si="0"/>
        <v/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 t="s">
        <v>88</v>
      </c>
    </row>
    <row r="18" spans="2:18" ht="28" customHeight="1" x14ac:dyDescent="0.2">
      <c r="B18" s="60" t="str">
        <f t="shared" si="0"/>
        <v/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 t="s">
        <v>88</v>
      </c>
    </row>
    <row r="19" spans="2:18" ht="28" customHeight="1" x14ac:dyDescent="0.2">
      <c r="B19" s="60" t="str">
        <f t="shared" si="0"/>
        <v/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1" t="s">
        <v>88</v>
      </c>
    </row>
    <row r="20" spans="2:18" ht="28" customHeight="1" x14ac:dyDescent="0.2">
      <c r="B20" s="60" t="str">
        <f t="shared" si="0"/>
        <v/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1" t="s">
        <v>88</v>
      </c>
    </row>
    <row r="21" spans="2:18" ht="28" customHeight="1" x14ac:dyDescent="0.2">
      <c r="B21" s="60" t="str">
        <f t="shared" si="0"/>
        <v/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1" t="s">
        <v>88</v>
      </c>
    </row>
    <row r="22" spans="2:18" ht="28" customHeight="1" x14ac:dyDescent="0.2">
      <c r="B22" s="60" t="str">
        <f t="shared" si="0"/>
        <v/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 t="s">
        <v>88</v>
      </c>
    </row>
    <row r="23" spans="2:18" ht="28" customHeight="1" x14ac:dyDescent="0.2">
      <c r="B23" s="60" t="str">
        <f t="shared" si="0"/>
        <v/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1" t="s">
        <v>88</v>
      </c>
    </row>
    <row r="24" spans="2:18" ht="28" customHeight="1" x14ac:dyDescent="0.2">
      <c r="B24" s="60" t="str">
        <f t="shared" si="0"/>
        <v/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 t="s">
        <v>88</v>
      </c>
    </row>
    <row r="25" spans="2:18" ht="28" customHeight="1" x14ac:dyDescent="0.2">
      <c r="B25" s="60" t="str">
        <f t="shared" si="0"/>
        <v/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1" t="s">
        <v>88</v>
      </c>
    </row>
    <row r="26" spans="2:18" ht="28" customHeight="1" x14ac:dyDescent="0.2">
      <c r="B26" s="60" t="str">
        <f t="shared" si="0"/>
        <v/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 t="s">
        <v>88</v>
      </c>
    </row>
    <row r="27" spans="2:18" ht="28" customHeight="1" x14ac:dyDescent="0.2">
      <c r="B27" s="60" t="str">
        <f t="shared" si="0"/>
        <v/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1" t="s">
        <v>88</v>
      </c>
    </row>
    <row r="28" spans="2:18" ht="28" customHeight="1" x14ac:dyDescent="0.2">
      <c r="B28" s="60" t="str">
        <f t="shared" si="0"/>
        <v/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 t="s">
        <v>88</v>
      </c>
    </row>
    <row r="29" spans="2:18" ht="28" customHeight="1" x14ac:dyDescent="0.2">
      <c r="B29" s="60" t="str">
        <f t="shared" si="0"/>
        <v/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1" t="s">
        <v>88</v>
      </c>
    </row>
    <row r="30" spans="2:18" ht="28" customHeight="1" x14ac:dyDescent="0.2">
      <c r="B30" s="60" t="str">
        <f t="shared" si="0"/>
        <v/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 t="s">
        <v>88</v>
      </c>
    </row>
    <row r="31" spans="2:18" ht="28" customHeight="1" x14ac:dyDescent="0.2">
      <c r="B31" s="60" t="str">
        <f t="shared" si="0"/>
        <v/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1" t="s">
        <v>88</v>
      </c>
    </row>
    <row r="32" spans="2:18" ht="28" customHeight="1" x14ac:dyDescent="0.2">
      <c r="B32" s="60" t="str">
        <f t="shared" si="0"/>
        <v/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1" t="s">
        <v>88</v>
      </c>
    </row>
    <row r="33" spans="2:18" ht="28" customHeight="1" x14ac:dyDescent="0.2">
      <c r="B33" s="60" t="str">
        <f t="shared" si="0"/>
        <v/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1" t="s">
        <v>88</v>
      </c>
    </row>
    <row r="34" spans="2:18" ht="28" customHeight="1" x14ac:dyDescent="0.2">
      <c r="B34" s="60" t="str">
        <f t="shared" si="0"/>
        <v/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1" t="s">
        <v>88</v>
      </c>
    </row>
    <row r="35" spans="2:18" ht="28" customHeight="1" x14ac:dyDescent="0.2">
      <c r="B35" s="60" t="str">
        <f t="shared" si="0"/>
        <v/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1" t="s">
        <v>88</v>
      </c>
    </row>
    <row r="36" spans="2:18" ht="28" customHeight="1" x14ac:dyDescent="0.2">
      <c r="B36" s="60" t="str">
        <f t="shared" si="0"/>
        <v/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1" t="s">
        <v>88</v>
      </c>
    </row>
    <row r="37" spans="2:18" ht="28" customHeight="1" x14ac:dyDescent="0.2">
      <c r="B37" s="60" t="str">
        <f t="shared" si="0"/>
        <v/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1" t="s">
        <v>88</v>
      </c>
    </row>
    <row r="38" spans="2:18" ht="28" customHeight="1" x14ac:dyDescent="0.2">
      <c r="B38" s="60" t="str">
        <f t="shared" si="0"/>
        <v/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1" t="s">
        <v>88</v>
      </c>
    </row>
    <row r="39" spans="2:18" ht="28" customHeight="1" x14ac:dyDescent="0.2">
      <c r="B39" s="60" t="str">
        <f t="shared" si="0"/>
        <v/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1" t="s">
        <v>88</v>
      </c>
    </row>
    <row r="40" spans="2:18" ht="28" customHeight="1" x14ac:dyDescent="0.2">
      <c r="B40" s="60" t="str">
        <f t="shared" si="0"/>
        <v/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1" t="s">
        <v>88</v>
      </c>
    </row>
    <row r="41" spans="2:18" ht="28" customHeight="1" x14ac:dyDescent="0.2">
      <c r="B41" s="60" t="str">
        <f t="shared" si="0"/>
        <v/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1" t="s">
        <v>88</v>
      </c>
    </row>
    <row r="42" spans="2:18" ht="28" customHeight="1" x14ac:dyDescent="0.2">
      <c r="B42" s="60" t="str">
        <f t="shared" si="0"/>
        <v/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1" t="s">
        <v>88</v>
      </c>
    </row>
    <row r="43" spans="2:18" ht="28" customHeight="1" x14ac:dyDescent="0.2">
      <c r="B43" s="60" t="str">
        <f t="shared" si="0"/>
        <v/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1" t="s">
        <v>88</v>
      </c>
    </row>
    <row r="44" spans="2:18" ht="28" customHeight="1" x14ac:dyDescent="0.2">
      <c r="B44" s="60" t="str">
        <f t="shared" si="0"/>
        <v/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1" t="s">
        <v>88</v>
      </c>
    </row>
    <row r="45" spans="2:18" ht="28" customHeight="1" x14ac:dyDescent="0.2">
      <c r="B45" s="60" t="str">
        <f t="shared" si="0"/>
        <v/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1" t="s">
        <v>88</v>
      </c>
    </row>
    <row r="46" spans="2:18" ht="28" customHeight="1" x14ac:dyDescent="0.2">
      <c r="B46" s="60" t="str">
        <f t="shared" si="0"/>
        <v/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1" t="s">
        <v>88</v>
      </c>
    </row>
    <row r="47" spans="2:18" ht="28" customHeight="1" x14ac:dyDescent="0.2">
      <c r="B47" s="60" t="str">
        <f t="shared" si="0"/>
        <v/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1" t="s">
        <v>88</v>
      </c>
    </row>
    <row r="48" spans="2:18" ht="28" customHeight="1" x14ac:dyDescent="0.2">
      <c r="B48" s="60" t="str">
        <f t="shared" si="0"/>
        <v/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1" t="s">
        <v>88</v>
      </c>
    </row>
    <row r="49" spans="2:18" ht="28" customHeight="1" x14ac:dyDescent="0.2">
      <c r="B49" s="60" t="str">
        <f t="shared" si="0"/>
        <v/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1" t="s">
        <v>88</v>
      </c>
    </row>
    <row r="50" spans="2:18" ht="28" customHeight="1" x14ac:dyDescent="0.2">
      <c r="B50" s="60" t="str">
        <f t="shared" si="0"/>
        <v/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1" t="s">
        <v>88</v>
      </c>
    </row>
    <row r="51" spans="2:18" ht="28" customHeight="1" x14ac:dyDescent="0.2">
      <c r="B51" s="60" t="str">
        <f t="shared" si="0"/>
        <v/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1" t="s">
        <v>88</v>
      </c>
    </row>
    <row r="52" spans="2:18" ht="28" customHeight="1" x14ac:dyDescent="0.2">
      <c r="B52" s="60" t="str">
        <f t="shared" si="0"/>
        <v/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1" t="s">
        <v>88</v>
      </c>
    </row>
    <row r="53" spans="2:18" ht="28" customHeight="1" x14ac:dyDescent="0.2">
      <c r="B53" s="60" t="str">
        <f t="shared" si="0"/>
        <v/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1" t="s">
        <v>88</v>
      </c>
    </row>
    <row r="54" spans="2:18" ht="28" customHeight="1" x14ac:dyDescent="0.2">
      <c r="B54" s="60" t="str">
        <f t="shared" si="0"/>
        <v/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1" t="s">
        <v>88</v>
      </c>
    </row>
    <row r="55" spans="2:18" ht="28" customHeight="1" x14ac:dyDescent="0.2">
      <c r="B55" s="60" t="str">
        <f t="shared" si="0"/>
        <v/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1" t="s">
        <v>88</v>
      </c>
    </row>
    <row r="56" spans="2:18" ht="28" customHeight="1" x14ac:dyDescent="0.2">
      <c r="B56" s="60" t="str">
        <f t="shared" si="0"/>
        <v/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1" t="s">
        <v>88</v>
      </c>
    </row>
    <row r="57" spans="2:18" ht="28" customHeight="1" x14ac:dyDescent="0.2">
      <c r="B57" s="60" t="str">
        <f t="shared" si="0"/>
        <v/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1" t="s">
        <v>88</v>
      </c>
    </row>
    <row r="58" spans="2:18" ht="28" customHeight="1" x14ac:dyDescent="0.2">
      <c r="B58" s="60" t="str">
        <f t="shared" si="0"/>
        <v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1" t="s">
        <v>88</v>
      </c>
    </row>
    <row r="59" spans="2:18" ht="28" customHeight="1" x14ac:dyDescent="0.2">
      <c r="B59" s="60" t="str">
        <f t="shared" si="0"/>
        <v/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1" t="s">
        <v>88</v>
      </c>
    </row>
    <row r="60" spans="2:18" ht="28" customHeight="1" x14ac:dyDescent="0.2">
      <c r="B60" s="60" t="str">
        <f t="shared" si="0"/>
        <v/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1" t="s">
        <v>88</v>
      </c>
    </row>
    <row r="61" spans="2:18" ht="28" customHeight="1" x14ac:dyDescent="0.2">
      <c r="B61" s="60" t="str">
        <f t="shared" si="0"/>
        <v/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1" t="s">
        <v>88</v>
      </c>
    </row>
    <row r="62" spans="2:18" ht="28" customHeight="1" x14ac:dyDescent="0.2">
      <c r="B62" s="60" t="str">
        <f t="shared" si="0"/>
        <v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1" t="s">
        <v>88</v>
      </c>
    </row>
    <row r="63" spans="2:18" ht="28" customHeight="1" x14ac:dyDescent="0.2">
      <c r="B63" s="60" t="str">
        <f t="shared" si="0"/>
        <v/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1" t="s">
        <v>88</v>
      </c>
    </row>
    <row r="64" spans="2:18" ht="28" customHeight="1" x14ac:dyDescent="0.2">
      <c r="B64" s="60" t="str">
        <f t="shared" si="0"/>
        <v/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1" t="s">
        <v>88</v>
      </c>
    </row>
    <row r="65" spans="2:18" ht="28" customHeight="1" x14ac:dyDescent="0.2">
      <c r="B65" s="60" t="str">
        <f t="shared" si="0"/>
        <v/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61" t="s">
        <v>88</v>
      </c>
    </row>
    <row r="66" spans="2:18" ht="28" customHeight="1" x14ac:dyDescent="0.2">
      <c r="B66" s="60" t="str">
        <f t="shared" si="0"/>
        <v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1" t="s">
        <v>88</v>
      </c>
    </row>
    <row r="67" spans="2:18" ht="28" customHeight="1" x14ac:dyDescent="0.2">
      <c r="B67" s="60" t="str">
        <f t="shared" si="0"/>
        <v/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1" t="s">
        <v>88</v>
      </c>
    </row>
    <row r="68" spans="2:18" ht="28" customHeight="1" x14ac:dyDescent="0.2">
      <c r="B68" s="60" t="str">
        <f t="shared" si="0"/>
        <v/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1" t="s">
        <v>88</v>
      </c>
    </row>
    <row r="69" spans="2:18" ht="28" customHeight="1" x14ac:dyDescent="0.2">
      <c r="B69" s="60" t="str">
        <f t="shared" si="0"/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1" t="s">
        <v>88</v>
      </c>
    </row>
    <row r="70" spans="2:18" ht="28" customHeight="1" x14ac:dyDescent="0.2">
      <c r="B70" s="60" t="str">
        <f t="shared" si="0"/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1" t="s">
        <v>88</v>
      </c>
    </row>
    <row r="71" spans="2:18" ht="28" customHeight="1" x14ac:dyDescent="0.2">
      <c r="B71" s="60" t="str">
        <f t="shared" si="0"/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1" t="s">
        <v>88</v>
      </c>
    </row>
    <row r="72" spans="2:18" ht="28" customHeight="1" x14ac:dyDescent="0.2">
      <c r="B72" s="60" t="str">
        <f t="shared" si="0"/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1" t="s">
        <v>88</v>
      </c>
    </row>
    <row r="73" spans="2:18" ht="28" customHeight="1" x14ac:dyDescent="0.2">
      <c r="B73" s="60" t="str">
        <f t="shared" si="0"/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1" t="s">
        <v>88</v>
      </c>
    </row>
    <row r="74" spans="2:18" ht="28" customHeight="1" x14ac:dyDescent="0.2">
      <c r="B74" s="60" t="str">
        <f t="shared" si="0"/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1" t="s">
        <v>88</v>
      </c>
    </row>
    <row r="75" spans="2:18" ht="28" customHeight="1" x14ac:dyDescent="0.2">
      <c r="B75" s="60" t="str">
        <f t="shared" si="0"/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1" t="s">
        <v>88</v>
      </c>
    </row>
    <row r="76" spans="2:18" ht="28" customHeight="1" x14ac:dyDescent="0.2">
      <c r="B76" s="60" t="str">
        <f t="shared" ref="B76:B104" si="1">IF(B75="","",B75+1)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1" t="s">
        <v>88</v>
      </c>
    </row>
    <row r="77" spans="2:18" ht="28" customHeight="1" x14ac:dyDescent="0.2">
      <c r="B77" s="60" t="str">
        <f t="shared" si="1"/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61" t="s">
        <v>88</v>
      </c>
    </row>
    <row r="78" spans="2:18" ht="28" customHeight="1" x14ac:dyDescent="0.2">
      <c r="B78" s="60" t="str">
        <f t="shared" si="1"/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1" t="s">
        <v>88</v>
      </c>
    </row>
    <row r="79" spans="2:18" ht="28" customHeight="1" x14ac:dyDescent="0.2">
      <c r="B79" s="60" t="str">
        <f t="shared" si="1"/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61" t="s">
        <v>88</v>
      </c>
    </row>
    <row r="80" spans="2:18" ht="28" customHeight="1" x14ac:dyDescent="0.2">
      <c r="B80" s="60" t="str">
        <f t="shared" si="1"/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1" t="s">
        <v>88</v>
      </c>
    </row>
    <row r="81" spans="2:18" ht="28" customHeight="1" x14ac:dyDescent="0.2">
      <c r="B81" s="60" t="str">
        <f t="shared" si="1"/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1" t="s">
        <v>88</v>
      </c>
    </row>
    <row r="82" spans="2:18" ht="28" customHeight="1" x14ac:dyDescent="0.2">
      <c r="B82" s="60" t="str">
        <f t="shared" si="1"/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1" t="s">
        <v>88</v>
      </c>
    </row>
    <row r="83" spans="2:18" ht="28" customHeight="1" x14ac:dyDescent="0.2">
      <c r="B83" s="60" t="str">
        <f t="shared" si="1"/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61" t="s">
        <v>88</v>
      </c>
    </row>
    <row r="84" spans="2:18" ht="28" customHeight="1" x14ac:dyDescent="0.2">
      <c r="B84" s="60" t="str">
        <f t="shared" si="1"/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1" t="s">
        <v>88</v>
      </c>
    </row>
    <row r="85" spans="2:18" ht="28" customHeight="1" x14ac:dyDescent="0.2">
      <c r="B85" s="60" t="str">
        <f t="shared" si="1"/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61" t="s">
        <v>88</v>
      </c>
    </row>
    <row r="86" spans="2:18" ht="28" customHeight="1" x14ac:dyDescent="0.2">
      <c r="B86" s="60" t="str">
        <f t="shared" si="1"/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1" t="s">
        <v>88</v>
      </c>
    </row>
    <row r="87" spans="2:18" ht="28" customHeight="1" x14ac:dyDescent="0.2">
      <c r="B87" s="60" t="str">
        <f t="shared" si="1"/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1" t="s">
        <v>88</v>
      </c>
    </row>
    <row r="88" spans="2:18" ht="28" customHeight="1" x14ac:dyDescent="0.2">
      <c r="B88" s="60" t="str">
        <f t="shared" si="1"/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1" t="s">
        <v>88</v>
      </c>
    </row>
    <row r="89" spans="2:18" ht="28" customHeight="1" x14ac:dyDescent="0.2">
      <c r="B89" s="60" t="str">
        <f t="shared" si="1"/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61" t="s">
        <v>88</v>
      </c>
    </row>
    <row r="90" spans="2:18" ht="28" customHeight="1" x14ac:dyDescent="0.2">
      <c r="B90" s="60" t="str">
        <f t="shared" si="1"/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61" t="s">
        <v>88</v>
      </c>
    </row>
    <row r="91" spans="2:18" ht="28" customHeight="1" x14ac:dyDescent="0.2">
      <c r="B91" s="60" t="str">
        <f t="shared" si="1"/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61" t="s">
        <v>88</v>
      </c>
    </row>
    <row r="92" spans="2:18" ht="28" customHeight="1" x14ac:dyDescent="0.2">
      <c r="B92" s="60" t="str">
        <f t="shared" si="1"/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1" t="s">
        <v>88</v>
      </c>
    </row>
    <row r="93" spans="2:18" ht="28" customHeight="1" x14ac:dyDescent="0.2">
      <c r="B93" s="60" t="str">
        <f t="shared" si="1"/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61" t="s">
        <v>88</v>
      </c>
    </row>
    <row r="94" spans="2:18" ht="28" customHeight="1" x14ac:dyDescent="0.2">
      <c r="B94" s="60" t="str">
        <f t="shared" si="1"/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1" t="s">
        <v>88</v>
      </c>
    </row>
    <row r="95" spans="2:18" ht="28" customHeight="1" x14ac:dyDescent="0.2">
      <c r="B95" s="60" t="str">
        <f t="shared" si="1"/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1" t="s">
        <v>88</v>
      </c>
    </row>
    <row r="96" spans="2:18" ht="28" customHeight="1" x14ac:dyDescent="0.2">
      <c r="B96" s="60" t="str">
        <f t="shared" si="1"/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1" t="s">
        <v>88</v>
      </c>
    </row>
    <row r="97" spans="2:18" ht="28" customHeight="1" x14ac:dyDescent="0.2">
      <c r="B97" s="60" t="str">
        <f t="shared" si="1"/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1" t="s">
        <v>88</v>
      </c>
    </row>
    <row r="98" spans="2:18" ht="28" customHeight="1" x14ac:dyDescent="0.2">
      <c r="B98" s="60" t="str">
        <f t="shared" si="1"/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1" t="s">
        <v>88</v>
      </c>
    </row>
    <row r="99" spans="2:18" ht="28" customHeight="1" x14ac:dyDescent="0.2">
      <c r="B99" s="60" t="str">
        <f t="shared" si="1"/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1" t="s">
        <v>88</v>
      </c>
    </row>
    <row r="100" spans="2:18" ht="28" customHeight="1" x14ac:dyDescent="0.2">
      <c r="B100" s="60" t="str">
        <f t="shared" si="1"/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1" t="s">
        <v>88</v>
      </c>
    </row>
    <row r="101" spans="2:18" ht="28" customHeight="1" x14ac:dyDescent="0.2">
      <c r="B101" s="60" t="str">
        <f t="shared" si="1"/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1" t="s">
        <v>88</v>
      </c>
    </row>
    <row r="102" spans="2:18" ht="28" customHeight="1" x14ac:dyDescent="0.2">
      <c r="B102" s="60" t="str">
        <f t="shared" si="1"/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1" t="s">
        <v>88</v>
      </c>
    </row>
    <row r="103" spans="2:18" ht="28" customHeight="1" x14ac:dyDescent="0.2">
      <c r="B103" s="60" t="str">
        <f t="shared" si="1"/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1" t="s">
        <v>88</v>
      </c>
    </row>
    <row r="104" spans="2:18" ht="28" customHeight="1" x14ac:dyDescent="0.2">
      <c r="B104" s="60" t="str">
        <f t="shared" si="1"/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7"/>
    </row>
  </sheetData>
  <sheetProtection algorithmName="SHA-512" hashValue="rAx0aiRAGfYjdoNG395Ppdt34HIgFU2MYK3f7C7cKk5hZb/30/7ybtS7Zb7h3LmAYe5nbYUVxb+cJvDRAbRatQ==" saltValue="aduOvuoSQTuhIqlxhT30kg==" spinCount="100000" sheet="1" objects="1" scenarios="1" selectLockedCells="1" autoFilter="0"/>
  <autoFilter ref="B9:Q431" xr:uid="{00000000-0009-0000-0000-000003000000}"/>
  <mergeCells count="2">
    <mergeCell ref="B5:R6"/>
    <mergeCell ref="A9:A10"/>
  </mergeCells>
  <phoneticPr fontId="20" type="noConversion"/>
  <conditionalFormatting sqref="C1:F4 C7:F104">
    <cfRule type="containsText" dxfId="11" priority="11" operator="containsText" text="Ja">
      <formula>NOT(ISERROR(SEARCH("Ja",C1)))</formula>
    </cfRule>
    <cfRule type="containsText" dxfId="10" priority="12" operator="containsText" text="Nein">
      <formula>NOT(ISERROR(SEARCH("Nein",C1)))</formula>
    </cfRule>
  </conditionalFormatting>
  <conditionalFormatting sqref="H1:I4 H7:I104">
    <cfRule type="containsText" dxfId="9" priority="9" operator="containsText" text="Nein">
      <formula>NOT(ISERROR(SEARCH("Nein",H1)))</formula>
    </cfRule>
    <cfRule type="containsText" dxfId="8" priority="10" operator="containsText" text="Ja">
      <formula>NOT(ISERROR(SEARCH("Ja",H1)))</formula>
    </cfRule>
  </conditionalFormatting>
  <conditionalFormatting sqref="J1:J4 J7:J104">
    <cfRule type="containsText" dxfId="7" priority="7" operator="containsText" text="Ja">
      <formula>NOT(ISERROR(SEARCH("Ja",J1)))</formula>
    </cfRule>
    <cfRule type="containsText" dxfId="6" priority="8" operator="containsText" text="Nein">
      <formula>NOT(ISERROR(SEARCH("Nein",J1)))</formula>
    </cfRule>
  </conditionalFormatting>
  <conditionalFormatting sqref="Q1:Q4 Q7:Q104">
    <cfRule type="cellIs" dxfId="5" priority="2" operator="equal">
      <formula>5</formula>
    </cfRule>
    <cfRule type="cellIs" dxfId="4" priority="3" operator="equal">
      <formula>4</formula>
    </cfRule>
    <cfRule type="cellIs" dxfId="3" priority="4" operator="equal">
      <formula>3</formula>
    </cfRule>
    <cfRule type="cellIs" dxfId="2" priority="5" operator="equal">
      <formula>2</formula>
    </cfRule>
    <cfRule type="cellIs" dxfId="1" priority="6" operator="equal">
      <formula>1</formula>
    </cfRule>
  </conditionalFormatting>
  <conditionalFormatting sqref="C1:F4 C7:F1048576">
    <cfRule type="containsText" dxfId="0" priority="1" operator="containsText" text="teils teils">
      <formula>NOT(ISERROR(SEARCH("teils teils",C1)))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Auswahlmöglichkeiten!$A$2:$A$4</xm:f>
          </x14:formula1>
          <xm:sqref>C10:F104</xm:sqref>
        </x14:dataValidation>
        <x14:dataValidation type="list" allowBlank="1" showInputMessage="1" showErrorMessage="1" xr:uid="{00000000-0002-0000-0300-000001000000}">
          <x14:formula1>
            <xm:f>Auswahlmöglichkeiten!$B$2:$B$5</xm:f>
          </x14:formula1>
          <xm:sqref>G10:G104</xm:sqref>
        </x14:dataValidation>
        <x14:dataValidation type="list" allowBlank="1" showInputMessage="1" showErrorMessage="1" xr:uid="{00000000-0002-0000-0300-000002000000}">
          <x14:formula1>
            <xm:f>Auswahlmöglichkeiten!$C$2:$C$3</xm:f>
          </x14:formula1>
          <xm:sqref>P10:P104 H10:J104</xm:sqref>
        </x14:dataValidation>
        <x14:dataValidation type="list" allowBlank="1" showInputMessage="1" showErrorMessage="1" xr:uid="{00000000-0002-0000-0300-000003000000}">
          <x14:formula1>
            <xm:f>Auswahlmöglichkeiten!$D$2:$D$4</xm:f>
          </x14:formula1>
          <xm:sqref>K10:K104</xm:sqref>
        </x14:dataValidation>
        <x14:dataValidation type="list" allowBlank="1" showInputMessage="1" showErrorMessage="1" xr:uid="{00000000-0002-0000-0300-000004000000}">
          <x14:formula1>
            <xm:f>Auswahlmöglichkeiten!$E$2:$E$4</xm:f>
          </x14:formula1>
          <xm:sqref>O10:O104</xm:sqref>
        </x14:dataValidation>
        <x14:dataValidation type="list" allowBlank="1" showInputMessage="1" showErrorMessage="1" xr:uid="{00000000-0002-0000-0300-000005000000}">
          <x14:formula1>
            <xm:f>Auswahlmöglichkeiten!$F$2:$F$6</xm:f>
          </x14:formula1>
          <xm:sqref>Q10:Q104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76A5-E85F-4CB0-83CA-57A087F732F2}">
  <sheetPr>
    <tabColor rgb="FFFF0000"/>
  </sheetPr>
  <dimension ref="A1:I26"/>
  <sheetViews>
    <sheetView workbookViewId="0">
      <selection activeCell="C4" sqref="C4"/>
    </sheetView>
  </sheetViews>
  <sheetFormatPr baseColWidth="10" defaultRowHeight="15" x14ac:dyDescent="0.2"/>
  <cols>
    <col min="1" max="1" width="35.5" bestFit="1" customWidth="1"/>
    <col min="2" max="2" width="2.6640625" customWidth="1"/>
    <col min="3" max="3" width="22.83203125" bestFit="1" customWidth="1"/>
    <col min="6" max="6" width="39.5" customWidth="1"/>
    <col min="7" max="7" width="44.1640625" customWidth="1"/>
  </cols>
  <sheetData>
    <row r="1" spans="1:9" x14ac:dyDescent="0.2">
      <c r="A1" s="4" t="s">
        <v>137</v>
      </c>
      <c r="B1" s="72"/>
      <c r="C1" s="4" t="s">
        <v>138</v>
      </c>
      <c r="F1" s="15" t="s">
        <v>151</v>
      </c>
    </row>
    <row r="2" spans="1:9" x14ac:dyDescent="0.2">
      <c r="A2" s="72"/>
      <c r="B2" s="72"/>
      <c r="C2" s="72"/>
    </row>
    <row r="3" spans="1:9" x14ac:dyDescent="0.2">
      <c r="A3" s="71" t="s">
        <v>102</v>
      </c>
      <c r="B3" s="72"/>
      <c r="C3" s="49" t="s">
        <v>103</v>
      </c>
      <c r="F3" s="91" t="s">
        <v>152</v>
      </c>
      <c r="G3" s="91"/>
      <c r="H3" s="92" t="s">
        <v>109</v>
      </c>
      <c r="I3" s="93"/>
    </row>
    <row r="4" spans="1:9" x14ac:dyDescent="0.2">
      <c r="A4" s="71" t="s">
        <v>139</v>
      </c>
      <c r="B4" s="72"/>
      <c r="C4" s="49" t="s">
        <v>104</v>
      </c>
      <c r="F4" s="91"/>
      <c r="G4" s="91"/>
      <c r="H4" s="93"/>
      <c r="I4" s="93"/>
    </row>
    <row r="5" spans="1:9" x14ac:dyDescent="0.2">
      <c r="A5" s="71" t="s">
        <v>105</v>
      </c>
      <c r="B5" s="72"/>
      <c r="C5" s="49" t="s">
        <v>106</v>
      </c>
    </row>
    <row r="6" spans="1:9" x14ac:dyDescent="0.2">
      <c r="A6" s="71" t="s">
        <v>107</v>
      </c>
      <c r="B6" s="72"/>
      <c r="C6" s="49" t="s">
        <v>108</v>
      </c>
    </row>
    <row r="7" spans="1:9" ht="14.5" customHeight="1" x14ac:dyDescent="0.2">
      <c r="A7" s="71" t="s">
        <v>140</v>
      </c>
      <c r="B7" s="72"/>
      <c r="C7" s="49" t="s">
        <v>109</v>
      </c>
      <c r="F7" s="91" t="s">
        <v>153</v>
      </c>
      <c r="G7" s="91"/>
      <c r="H7" s="92" t="s">
        <v>129</v>
      </c>
      <c r="I7" s="94"/>
    </row>
    <row r="8" spans="1:9" x14ac:dyDescent="0.2">
      <c r="A8" s="71" t="s">
        <v>141</v>
      </c>
      <c r="B8" s="72"/>
      <c r="C8" s="49" t="s">
        <v>110</v>
      </c>
      <c r="F8" s="91"/>
      <c r="G8" s="91"/>
      <c r="H8" s="94"/>
      <c r="I8" s="94"/>
    </row>
    <row r="9" spans="1:9" x14ac:dyDescent="0.2">
      <c r="A9" s="71" t="s">
        <v>142</v>
      </c>
      <c r="B9" s="72"/>
      <c r="C9" s="49" t="s">
        <v>111</v>
      </c>
    </row>
    <row r="10" spans="1:9" x14ac:dyDescent="0.2">
      <c r="A10" s="71" t="s">
        <v>112</v>
      </c>
      <c r="B10" s="72"/>
      <c r="C10" s="49" t="s">
        <v>113</v>
      </c>
    </row>
    <row r="11" spans="1:9" x14ac:dyDescent="0.2">
      <c r="A11" s="71" t="s">
        <v>114</v>
      </c>
      <c r="B11" s="72"/>
      <c r="C11" s="49" t="s">
        <v>115</v>
      </c>
      <c r="F11" s="91" t="s">
        <v>154</v>
      </c>
      <c r="G11" s="91"/>
      <c r="H11" s="92" t="s">
        <v>123</v>
      </c>
      <c r="I11" s="94"/>
    </row>
    <row r="12" spans="1:9" x14ac:dyDescent="0.2">
      <c r="A12" s="71" t="s">
        <v>143</v>
      </c>
      <c r="B12" s="72"/>
      <c r="C12" s="49" t="s">
        <v>116</v>
      </c>
      <c r="F12" s="91"/>
      <c r="G12" s="91"/>
      <c r="H12" s="94"/>
      <c r="I12" s="94"/>
    </row>
    <row r="13" spans="1:9" x14ac:dyDescent="0.2">
      <c r="A13" s="71" t="s">
        <v>143</v>
      </c>
      <c r="B13" s="72"/>
      <c r="C13" s="49" t="s">
        <v>117</v>
      </c>
    </row>
    <row r="14" spans="1:9" x14ac:dyDescent="0.2">
      <c r="A14" s="71" t="s">
        <v>118</v>
      </c>
      <c r="B14" s="72"/>
      <c r="C14" s="49" t="s">
        <v>119</v>
      </c>
    </row>
    <row r="15" spans="1:9" x14ac:dyDescent="0.2">
      <c r="A15" s="71" t="s">
        <v>144</v>
      </c>
      <c r="B15" s="72"/>
      <c r="C15" s="49" t="s">
        <v>120</v>
      </c>
    </row>
    <row r="16" spans="1:9" x14ac:dyDescent="0.2">
      <c r="A16" s="71" t="s">
        <v>145</v>
      </c>
      <c r="B16" s="72"/>
      <c r="C16" s="49" t="s">
        <v>121</v>
      </c>
    </row>
    <row r="17" spans="1:3" x14ac:dyDescent="0.2">
      <c r="A17" s="71" t="s">
        <v>122</v>
      </c>
      <c r="B17" s="72"/>
      <c r="C17" s="49" t="s">
        <v>123</v>
      </c>
    </row>
    <row r="18" spans="1:3" x14ac:dyDescent="0.2">
      <c r="A18" s="71" t="s">
        <v>124</v>
      </c>
      <c r="B18" s="72"/>
      <c r="C18" s="49" t="s">
        <v>125</v>
      </c>
    </row>
    <row r="19" spans="1:3" x14ac:dyDescent="0.2">
      <c r="A19" s="71" t="s">
        <v>126</v>
      </c>
      <c r="B19" s="72"/>
      <c r="C19" s="49" t="s">
        <v>127</v>
      </c>
    </row>
    <row r="20" spans="1:3" x14ac:dyDescent="0.2">
      <c r="A20" s="71" t="s">
        <v>146</v>
      </c>
      <c r="B20" s="72"/>
      <c r="C20" s="49" t="s">
        <v>128</v>
      </c>
    </row>
    <row r="21" spans="1:3" x14ac:dyDescent="0.2">
      <c r="A21" s="71" t="s">
        <v>147</v>
      </c>
      <c r="B21" s="72"/>
      <c r="C21" s="49" t="s">
        <v>129</v>
      </c>
    </row>
    <row r="22" spans="1:3" x14ac:dyDescent="0.2">
      <c r="A22" s="71" t="s">
        <v>148</v>
      </c>
      <c r="B22" s="72"/>
      <c r="C22" s="49" t="s">
        <v>130</v>
      </c>
    </row>
    <row r="23" spans="1:3" x14ac:dyDescent="0.2">
      <c r="A23" s="71" t="s">
        <v>149</v>
      </c>
      <c r="B23" s="72"/>
      <c r="C23" s="49" t="s">
        <v>131</v>
      </c>
    </row>
    <row r="24" spans="1:3" x14ac:dyDescent="0.2">
      <c r="A24" s="71" t="s">
        <v>150</v>
      </c>
      <c r="B24" s="72"/>
      <c r="C24" s="49" t="s">
        <v>132</v>
      </c>
    </row>
    <row r="25" spans="1:3" x14ac:dyDescent="0.2">
      <c r="A25" s="71" t="s">
        <v>133</v>
      </c>
      <c r="B25" s="72"/>
      <c r="C25" s="49" t="s">
        <v>134</v>
      </c>
    </row>
    <row r="26" spans="1:3" x14ac:dyDescent="0.2">
      <c r="A26" s="71" t="s">
        <v>135</v>
      </c>
      <c r="B26" s="72"/>
      <c r="C26" s="49" t="s">
        <v>136</v>
      </c>
    </row>
  </sheetData>
  <sheetProtection algorithmName="SHA-512" hashValue="5sVCxQFWSVSvZNJRh9xMsh4uuXYEzf4AubY+3DciNP7PjeuK0RyJ7R4XIZjiWUuolEZgh+svCCcDoGuESDndAQ==" saltValue="Ie+tSQIwaCGuSLS1OO0lbw==" spinCount="100000" sheet="1" scenarios="1" formatCells="0" formatColumns="0" formatRows="0" insertColumns="0" insertRows="0" insertHyperlinks="0" deleteColumns="0" deleteRows="0"/>
  <mergeCells count="6">
    <mergeCell ref="F7:G8"/>
    <mergeCell ref="F3:G4"/>
    <mergeCell ref="F11:G12"/>
    <mergeCell ref="H3:I4"/>
    <mergeCell ref="H7:I8"/>
    <mergeCell ref="H11:I12"/>
  </mergeCells>
  <hyperlinks>
    <hyperlink ref="C8" r:id="rId1" xr:uid="{F2B4B914-2564-4492-B8D3-A7414FD13474}"/>
    <hyperlink ref="C15" r:id="rId2" xr:uid="{C4CE5D2A-89BE-4826-A84B-4602E5F09B30}"/>
    <hyperlink ref="C26" r:id="rId3" xr:uid="{6756E095-E274-4B8F-9B85-7EC4E185D69C}"/>
    <hyperlink ref="C7" r:id="rId4" display="https://deref-gmx.net/mail/client/3rfuY40qFRs/dereferrer/?redirectUrl=https%3A%2F%2Fbit.ly%2F3c7C3B6" xr:uid="{3AEFF6A6-DFE0-4B2D-BCC1-0667AE37EAB9}"/>
    <hyperlink ref="C4" r:id="rId5" xr:uid="{270D339A-AF29-4A74-9067-6BDDCEF448EB}"/>
    <hyperlink ref="C9" r:id="rId6" xr:uid="{4F95CE9A-0A16-4A90-AE2A-67CA04004285}"/>
    <hyperlink ref="C10" r:id="rId7" xr:uid="{D67A3A77-285B-4AD5-A1F4-9D6684712900}"/>
    <hyperlink ref="C11" r:id="rId8" xr:uid="{534C188A-E6F9-4EE6-BB0E-0E540E0E843F}"/>
    <hyperlink ref="C12" r:id="rId9" xr:uid="{626FC3BF-ABA8-494D-BA77-E3E938A15973}"/>
    <hyperlink ref="C13" r:id="rId10" xr:uid="{96A55686-02C7-4297-A68D-076BAB93E69C}"/>
    <hyperlink ref="C14" r:id="rId11" xr:uid="{F536D541-2AAF-4D1E-9940-01644AD7CB2F}"/>
    <hyperlink ref="C16" r:id="rId12" xr:uid="{51D15E54-AFE9-4C43-83A3-BF71F612762B}"/>
    <hyperlink ref="C17" r:id="rId13" xr:uid="{9CA5EDA7-BC74-46CD-B064-0CBB865C92AF}"/>
    <hyperlink ref="C18" r:id="rId14" xr:uid="{DD7A916C-296E-422A-B93E-E112B73FA98B}"/>
    <hyperlink ref="C19" r:id="rId15" xr:uid="{00A1E136-D788-4E1A-BB94-71A83A774FBD}"/>
    <hyperlink ref="C20" r:id="rId16" xr:uid="{51A7CE55-F2DA-4D4F-84A7-9B960377BE76}"/>
    <hyperlink ref="C21" r:id="rId17" xr:uid="{BA2DD095-6B02-4100-83B4-D57C14229D2E}"/>
    <hyperlink ref="C22" r:id="rId18" xr:uid="{A46A42C8-0C71-4122-B212-ED1F414E141D}"/>
    <hyperlink ref="C23" r:id="rId19" xr:uid="{2E8165C7-64D3-4B84-A0B4-BDE95EA70D7E}"/>
    <hyperlink ref="C24" r:id="rId20" xr:uid="{B4E2476D-E111-4E10-A013-FF4396374EFA}"/>
    <hyperlink ref="C25" r:id="rId21" xr:uid="{1A85A01E-635B-4A3B-98DC-FA897B8204AD}"/>
    <hyperlink ref="H3" r:id="rId22" xr:uid="{322F528E-D250-41E1-93A7-E65DD04CF66F}"/>
    <hyperlink ref="C3" r:id="rId23" xr:uid="{67CAF302-199F-4AE1-B2EB-457FA22E3A03}"/>
    <hyperlink ref="H7" r:id="rId24" xr:uid="{55DA0E2D-61DB-45BD-9124-8B1025EC180F}"/>
    <hyperlink ref="H11" r:id="rId25" xr:uid="{7AD02116-B0E1-46EB-99AD-DA69110DEF48}"/>
  </hyperlinks>
  <pageMargins left="0.7" right="0.7" top="0.78740157499999996" bottom="0.78740157499999996" header="0.3" footer="0.3"/>
  <drawing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"/>
  <sheetViews>
    <sheetView workbookViewId="0">
      <selection activeCell="H44" sqref="H44"/>
    </sheetView>
  </sheetViews>
  <sheetFormatPr baseColWidth="10" defaultRowHeight="15" x14ac:dyDescent="0.2"/>
  <cols>
    <col min="1" max="1" width="20.6640625" bestFit="1" customWidth="1"/>
    <col min="2" max="2" width="23.33203125" bestFit="1" customWidth="1"/>
    <col min="5" max="5" width="19.33203125" bestFit="1" customWidth="1"/>
    <col min="7" max="7" width="29.6640625" bestFit="1" customWidth="1"/>
    <col min="8" max="8" width="40.5" bestFit="1" customWidth="1"/>
    <col min="9" max="9" width="16.6640625" bestFit="1" customWidth="1"/>
  </cols>
  <sheetData>
    <row r="1" spans="1:12" x14ac:dyDescent="0.2">
      <c r="A1" s="7" t="s">
        <v>22</v>
      </c>
      <c r="B1" s="3" t="s">
        <v>23</v>
      </c>
      <c r="C1" s="3" t="s">
        <v>38</v>
      </c>
      <c r="D1" s="3" t="s">
        <v>39</v>
      </c>
      <c r="E1" s="3" t="s">
        <v>43</v>
      </c>
      <c r="F1" s="9" t="s">
        <v>1</v>
      </c>
      <c r="G1" s="3" t="s">
        <v>30</v>
      </c>
      <c r="H1" s="3" t="s">
        <v>63</v>
      </c>
      <c r="I1" s="3" t="s">
        <v>70</v>
      </c>
    </row>
    <row r="2" spans="1:12" x14ac:dyDescent="0.2">
      <c r="A2" s="6" t="s">
        <v>19</v>
      </c>
      <c r="B2" s="6" t="s">
        <v>24</v>
      </c>
      <c r="C2" s="6" t="s">
        <v>19</v>
      </c>
      <c r="D2" s="6" t="s">
        <v>40</v>
      </c>
      <c r="E2" s="6" t="s">
        <v>44</v>
      </c>
      <c r="F2" s="10">
        <v>1</v>
      </c>
      <c r="G2" s="15" t="s">
        <v>61</v>
      </c>
      <c r="H2" s="5" t="s">
        <v>64</v>
      </c>
      <c r="I2" s="5" t="s">
        <v>71</v>
      </c>
    </row>
    <row r="3" spans="1:12" x14ac:dyDescent="0.2">
      <c r="A3" s="6" t="s">
        <v>20</v>
      </c>
      <c r="B3" s="6" t="s">
        <v>25</v>
      </c>
      <c r="C3" s="6" t="s">
        <v>20</v>
      </c>
      <c r="D3" s="6" t="s">
        <v>41</v>
      </c>
      <c r="E3" s="6" t="s">
        <v>45</v>
      </c>
      <c r="F3" s="11">
        <v>2</v>
      </c>
      <c r="G3" s="6" t="s">
        <v>77</v>
      </c>
      <c r="H3" s="16" t="s">
        <v>65</v>
      </c>
      <c r="I3" s="19" t="s">
        <v>72</v>
      </c>
      <c r="J3" s="95" t="s">
        <v>80</v>
      </c>
      <c r="K3" s="95"/>
      <c r="L3" t="s">
        <v>81</v>
      </c>
    </row>
    <row r="4" spans="1:12" x14ac:dyDescent="0.2">
      <c r="A4" s="6" t="s">
        <v>21</v>
      </c>
      <c r="B4" s="8" t="s">
        <v>26</v>
      </c>
      <c r="D4" s="6" t="s">
        <v>42</v>
      </c>
      <c r="E4" s="6" t="s">
        <v>46</v>
      </c>
      <c r="F4" s="12">
        <v>3</v>
      </c>
      <c r="G4" s="4" t="s">
        <v>62</v>
      </c>
      <c r="H4" s="2" t="s">
        <v>68</v>
      </c>
      <c r="I4" s="18" t="s">
        <v>73</v>
      </c>
      <c r="J4" t="s">
        <v>82</v>
      </c>
      <c r="K4" t="s">
        <v>83</v>
      </c>
    </row>
    <row r="5" spans="1:12" x14ac:dyDescent="0.2">
      <c r="B5" s="6" t="s">
        <v>27</v>
      </c>
      <c r="F5" s="13">
        <v>4</v>
      </c>
      <c r="H5" s="17" t="s">
        <v>66</v>
      </c>
      <c r="J5">
        <v>-12</v>
      </c>
      <c r="K5">
        <v>-4</v>
      </c>
      <c r="L5" s="22" t="s">
        <v>84</v>
      </c>
    </row>
    <row r="6" spans="1:12" x14ac:dyDescent="0.2">
      <c r="F6" s="14">
        <v>5</v>
      </c>
      <c r="H6" s="18" t="s">
        <v>67</v>
      </c>
      <c r="J6">
        <v>-4</v>
      </c>
      <c r="K6">
        <v>4</v>
      </c>
      <c r="L6" s="22" t="s">
        <v>85</v>
      </c>
    </row>
    <row r="7" spans="1:12" x14ac:dyDescent="0.2">
      <c r="J7">
        <v>4</v>
      </c>
      <c r="K7">
        <v>12</v>
      </c>
      <c r="L7" s="22" t="s">
        <v>86</v>
      </c>
    </row>
  </sheetData>
  <sheetProtection algorithmName="SHA-512" hashValue="4xSpeYtbd9F7Vm7zawfezApXZAnEpQ0RlabbjOGevEX+4dSOelpia9d8Lb6gi0UVzdKBBisZ4R9AyWuRvnN5BQ==" saltValue="adaCF83jb7huVkWAueJxhA==" spinCount="100000" sheet="1" objects="1" scenarios="1" selectLockedCells="1" selectUnlockedCells="1"/>
  <mergeCells count="1"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Ausgangslage</vt:lpstr>
      <vt:lpstr>Übersicht Schlafgebote</vt:lpstr>
      <vt:lpstr>3-Monate-Fazit</vt:lpstr>
      <vt:lpstr>Schlaftagebuch</vt:lpstr>
      <vt:lpstr>Produkte aus der Schlafbibel</vt:lpstr>
      <vt:lpstr>Auswahlmöglichkeiten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2021-09-22T06:53:57Z</dcterms:modified>
</cp:coreProperties>
</file>